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4340" windowHeight="11160" tabRatio="661"/>
  </bookViews>
  <sheets>
    <sheet name="Menú" sheetId="79" r:id="rId1"/>
    <sheet name="RE-01" sheetId="81" r:id="rId2"/>
    <sheet name="RE-02" sheetId="82" r:id="rId3"/>
    <sheet name="RE-03" sheetId="83" r:id="rId4"/>
    <sheet name="RE-04" sheetId="84" r:id="rId5"/>
    <sheet name="RE-05" sheetId="85" r:id="rId6"/>
    <sheet name="RE-06" sheetId="86" r:id="rId7"/>
    <sheet name="RE-07" sheetId="87" r:id="rId8"/>
    <sheet name="RE-08" sheetId="88" r:id="rId9"/>
    <sheet name="RE-09" sheetId="89" r:id="rId10"/>
    <sheet name="RE-10" sheetId="90" r:id="rId11"/>
    <sheet name="RE-11" sheetId="91" r:id="rId12"/>
    <sheet name="RE-12" sheetId="92" r:id="rId13"/>
    <sheet name="RE-13" sheetId="93" r:id="rId14"/>
    <sheet name="RE-14" sheetId="94" r:id="rId15"/>
    <sheet name="ANEXO DDD" sheetId="95" r:id="rId16"/>
    <sheet name="DATOS" sheetId="10" state="hidden" r:id="rId17"/>
  </sheets>
  <definedNames>
    <definedName name="_Toc207008504" localSheetId="9">'RE-09'!#REF!</definedName>
    <definedName name="_Toc283201073" localSheetId="7">'RE-07'!#REF!</definedName>
    <definedName name="_Toc283201078" localSheetId="10">'RE-10'!#REF!</definedName>
  </definedNames>
  <calcPr calcId="162913"/>
</workbook>
</file>

<file path=xl/calcChain.xml><?xml version="1.0" encoding="utf-8"?>
<calcChain xmlns="http://schemas.openxmlformats.org/spreadsheetml/2006/main">
  <c r="I24" i="94" l="1"/>
  <c r="L17" i="94"/>
  <c r="L16" i="94"/>
  <c r="L15" i="94"/>
  <c r="L14" i="94"/>
  <c r="L13" i="94"/>
  <c r="L12" i="94"/>
  <c r="L11" i="94"/>
  <c r="L10" i="94"/>
  <c r="L9" i="94"/>
  <c r="L8" i="94"/>
  <c r="F17" i="89"/>
  <c r="E17" i="89"/>
  <c r="D17" i="89"/>
  <c r="D18" i="88"/>
  <c r="D12" i="88"/>
  <c r="D10" i="88"/>
  <c r="D7" i="88" s="1"/>
  <c r="D22" i="88" s="1"/>
  <c r="D11" i="84"/>
  <c r="D13" i="84" s="1"/>
  <c r="D8" i="83"/>
  <c r="D8" i="82"/>
  <c r="D11" i="82" s="1"/>
  <c r="D9" i="83" l="1"/>
  <c r="D11" i="83" s="1"/>
  <c r="K24" i="94"/>
  <c r="J24" i="94"/>
  <c r="H24" i="94"/>
  <c r="G24" i="94"/>
  <c r="F24" i="94"/>
  <c r="E24" i="94"/>
  <c r="K22" i="94"/>
  <c r="J22" i="94"/>
  <c r="I22" i="94"/>
  <c r="H22" i="94"/>
  <c r="G22" i="94"/>
  <c r="F22" i="94"/>
  <c r="E22" i="94"/>
  <c r="L21" i="94"/>
  <c r="L20" i="94"/>
  <c r="L19" i="94"/>
  <c r="L24" i="94" s="1"/>
  <c r="L25" i="94" s="1"/>
  <c r="L18" i="94"/>
  <c r="L22" i="94" s="1"/>
  <c r="L23" i="94" s="1"/>
  <c r="D18" i="86"/>
  <c r="D16" i="86"/>
  <c r="D14" i="86"/>
  <c r="D12" i="86"/>
  <c r="D10" i="86"/>
  <c r="D8" i="86"/>
  <c r="D6" i="86"/>
  <c r="I26" i="81"/>
  <c r="H26" i="81"/>
  <c r="G26" i="81"/>
  <c r="F26" i="81"/>
  <c r="I12" i="81"/>
  <c r="H12" i="81"/>
  <c r="G12" i="81"/>
  <c r="F12" i="81"/>
  <c r="D20" i="86" l="1"/>
  <c r="E25" i="94"/>
  <c r="F25" i="94"/>
  <c r="J25" i="94"/>
  <c r="K23" i="94" l="1"/>
  <c r="K25" i="94"/>
  <c r="G25" i="94"/>
  <c r="I25" i="94"/>
  <c r="H25" i="94"/>
  <c r="J23" i="94"/>
  <c r="I23" i="94"/>
  <c r="G23" i="94"/>
  <c r="F23" i="94"/>
  <c r="E23" i="94"/>
  <c r="H23" i="94"/>
</calcChain>
</file>

<file path=xl/sharedStrings.xml><?xml version="1.0" encoding="utf-8"?>
<sst xmlns="http://schemas.openxmlformats.org/spreadsheetml/2006/main" count="393" uniqueCount="218">
  <si>
    <t>PROGRAMAS ACADÉMICOS</t>
  </si>
  <si>
    <t>TOTAL</t>
  </si>
  <si>
    <t>Con Registro SNIES</t>
  </si>
  <si>
    <t>Ofrecidos</t>
  </si>
  <si>
    <t>DESERCIÓN</t>
  </si>
  <si>
    <t>051 a
052</t>
  </si>
  <si>
    <t>052 a
061</t>
  </si>
  <si>
    <t>061 a
062</t>
  </si>
  <si>
    <t>062 a
071</t>
  </si>
  <si>
    <t>071 a
072</t>
  </si>
  <si>
    <t>072 a
081</t>
  </si>
  <si>
    <t>081 a
082</t>
  </si>
  <si>
    <t>082 a
091</t>
  </si>
  <si>
    <t>091 a
092</t>
  </si>
  <si>
    <t>092 a
101</t>
  </si>
  <si>
    <t>Deserción</t>
  </si>
  <si>
    <t>Matrícula</t>
  </si>
  <si>
    <t>Pregrado</t>
  </si>
  <si>
    <t>INSCRITOS</t>
  </si>
  <si>
    <t>03-1</t>
  </si>
  <si>
    <t>03-2</t>
  </si>
  <si>
    <t>04-1</t>
  </si>
  <si>
    <t>04-2</t>
  </si>
  <si>
    <t>05-1</t>
  </si>
  <si>
    <t>05-2</t>
  </si>
  <si>
    <t>06-1</t>
  </si>
  <si>
    <t>06-2</t>
  </si>
  <si>
    <t>07-1</t>
  </si>
  <si>
    <t>07-2</t>
  </si>
  <si>
    <t>08-1</t>
  </si>
  <si>
    <t>08-2</t>
  </si>
  <si>
    <t>09-1</t>
  </si>
  <si>
    <t>09-2</t>
  </si>
  <si>
    <t>10-1</t>
  </si>
  <si>
    <t>10-2</t>
  </si>
  <si>
    <t>11-1</t>
  </si>
  <si>
    <t>11-2</t>
  </si>
  <si>
    <t>ADMITIDOS</t>
  </si>
  <si>
    <t>CUPOS</t>
  </si>
  <si>
    <t>PRIMIPAROS</t>
  </si>
  <si>
    <t>MATRICULA TOTAL PREGRADO</t>
  </si>
  <si>
    <t>MATRICULA TOTAL POSTGRADO</t>
  </si>
  <si>
    <t>Postgrado</t>
  </si>
  <si>
    <t>101 a 102</t>
  </si>
  <si>
    <t>INVESTIGACIONES</t>
  </si>
  <si>
    <t>12-1</t>
  </si>
  <si>
    <t>12-2</t>
  </si>
  <si>
    <t>102 a 111</t>
  </si>
  <si>
    <t>111 a 112</t>
  </si>
  <si>
    <t>112 a 121</t>
  </si>
  <si>
    <t>13-1</t>
  </si>
  <si>
    <t>Nº de grupos reconocidos por Colciencias</t>
  </si>
  <si>
    <t>Nº de grupos constituidos en la UTP</t>
  </si>
  <si>
    <t>Nº de proyectos de investigación en ejecución</t>
  </si>
  <si>
    <t>N° de docentes investigadores con proyectos en ejecución</t>
  </si>
  <si>
    <t>Semilleros de investigación</t>
  </si>
  <si>
    <t>N° de estudiantes vinculados a semilleros</t>
  </si>
  <si>
    <t>121 a 122</t>
  </si>
  <si>
    <t>13-2</t>
  </si>
  <si>
    <t>FACULTAD</t>
  </si>
  <si>
    <t>COD</t>
  </si>
  <si>
    <t>PROGRAMA</t>
  </si>
  <si>
    <t>I SEMESTRE</t>
  </si>
  <si>
    <t>II SEMESTRE</t>
  </si>
  <si>
    <t xml:space="preserve">NÚMERO DE
ESTUDIANTES </t>
  </si>
  <si>
    <t>PROMEDIO
VALOR MATRÍCULA</t>
  </si>
  <si>
    <t>NÚMERO DE
ESTUDIANTES</t>
  </si>
  <si>
    <r>
      <rPr>
        <b/>
        <sz val="10"/>
        <color indexed="8"/>
        <rFont val="Calibri"/>
        <family val="2"/>
      </rPr>
      <t xml:space="preserve">Fuente: </t>
    </r>
    <r>
      <rPr>
        <sz val="10"/>
        <color indexed="8"/>
        <rFont val="Calibri"/>
        <family val="2"/>
      </rPr>
      <t>Vicerrectoría Administrativa</t>
    </r>
  </si>
  <si>
    <r>
      <t>* Programas que no se ofrecen, la población estudiantil está terminando su proceso de formación de la última cohorte (egresados).</t>
    </r>
    <r>
      <rPr>
        <b/>
        <sz val="10"/>
        <color theme="1"/>
        <rFont val="Calibri"/>
        <family val="2"/>
        <scheme val="minor"/>
      </rPr>
      <t/>
    </r>
  </si>
  <si>
    <t>PROMEDIO VALOR
MATRÍCULA</t>
  </si>
  <si>
    <t>DESCRIPCIÓN</t>
  </si>
  <si>
    <t>Ingresos por matrícula pregrado jornada normal</t>
  </si>
  <si>
    <t>Ingresos por matrícula pregrado jornada especial</t>
  </si>
  <si>
    <t xml:space="preserve">Ingresos por matrícula posgrado </t>
  </si>
  <si>
    <t>TOTAL INGRESOS POR MATRÍCULAS</t>
  </si>
  <si>
    <t>TOTAL EJECUCIÓN PRESUPUESTAL DE GASTOS</t>
  </si>
  <si>
    <t>CONTRIBUCIÓN DE LAS MATRICULAS AL FINANCIAMIENTO INSTITUCIONAL</t>
  </si>
  <si>
    <r>
      <rPr>
        <b/>
        <sz val="10"/>
        <rFont val="Calibri"/>
        <family val="2"/>
        <scheme val="minor"/>
      </rPr>
      <t xml:space="preserve">Fuente: </t>
    </r>
    <r>
      <rPr>
        <sz val="10"/>
        <rFont val="Calibri"/>
        <family val="2"/>
        <scheme val="minor"/>
      </rPr>
      <t xml:space="preserve">Vicerrectoría Administrativa </t>
    </r>
  </si>
  <si>
    <r>
      <rPr>
        <b/>
        <sz val="10"/>
        <rFont val="Calibri"/>
        <family val="2"/>
        <scheme val="minor"/>
      </rPr>
      <t xml:space="preserve">Nota: </t>
    </r>
    <r>
      <rPr>
        <sz val="10"/>
        <rFont val="Calibri"/>
        <family val="2"/>
        <scheme val="minor"/>
      </rPr>
      <t xml:space="preserve">El total de gastos contempla lo que corresponde a la cuenta 2201 Gestión General </t>
    </r>
  </si>
  <si>
    <t xml:space="preserve">Aportes Nación </t>
  </si>
  <si>
    <t>Recursos Propios</t>
  </si>
  <si>
    <r>
      <rPr>
        <b/>
        <sz val="10"/>
        <rFont val="Calibri"/>
        <family val="2"/>
        <scheme val="minor"/>
      </rPr>
      <t xml:space="preserve">Fuente: </t>
    </r>
    <r>
      <rPr>
        <sz val="10"/>
        <rFont val="Calibri"/>
        <family val="2"/>
        <scheme val="minor"/>
      </rPr>
      <t>Vicerrectoría Administrativa</t>
    </r>
  </si>
  <si>
    <t>EJECUCIÓN PRESUPUESTAL DE GASTOS</t>
  </si>
  <si>
    <t>Servicios Personales</t>
  </si>
  <si>
    <t>Gastos Generales</t>
  </si>
  <si>
    <t>Transferencias</t>
  </si>
  <si>
    <t>Operación Comercial</t>
  </si>
  <si>
    <t>Servicio a la Deuda</t>
  </si>
  <si>
    <t>TOTAL FUNCIONAMIENTO</t>
  </si>
  <si>
    <t>Inversión</t>
  </si>
  <si>
    <t>TOTALES</t>
  </si>
  <si>
    <r>
      <rPr>
        <b/>
        <sz val="10"/>
        <color indexed="8"/>
        <rFont val="Calibri"/>
        <family val="2"/>
        <scheme val="minor"/>
      </rPr>
      <t xml:space="preserve">Fuente: </t>
    </r>
    <r>
      <rPr>
        <sz val="10"/>
        <color indexed="8"/>
        <rFont val="Calibri"/>
        <family val="2"/>
        <scheme val="minor"/>
      </rPr>
      <t>Vicerrectoría Administrativa</t>
    </r>
  </si>
  <si>
    <t>VIGENCIA</t>
  </si>
  <si>
    <t>FUNCIONAMIENTO</t>
  </si>
  <si>
    <t>INVERSIÓN</t>
  </si>
  <si>
    <t>EJECUCIÓN</t>
  </si>
  <si>
    <t>PORCENTAJE</t>
  </si>
  <si>
    <t>DENOMINACIÓN</t>
  </si>
  <si>
    <r>
      <rPr>
        <b/>
        <sz val="10"/>
        <rFont val="Calibri"/>
        <family val="2"/>
        <scheme val="minor"/>
      </rPr>
      <t>Nota:</t>
    </r>
    <r>
      <rPr>
        <sz val="10"/>
        <rFont val="Calibri"/>
        <family val="2"/>
        <scheme val="minor"/>
      </rPr>
      <t xml:space="preserve"> A través del Acuerdo No. 27 del 14 de septiembre de 2012, se apueban los proyectos del Plan de Desarrollo para el periodo 2013-2019, lo cual genera en algunos objetivos ajustes generando la nueva estructura.</t>
    </r>
  </si>
  <si>
    <t>(Millones de pesos)</t>
  </si>
  <si>
    <t>Objetivo 1: Desarrollo Institucional</t>
  </si>
  <si>
    <t>Objetivo 2: Cobertura con Calidad</t>
  </si>
  <si>
    <t>Objetivo 3: Bienestar Institucional</t>
  </si>
  <si>
    <t>Objetivo 4: Investigación, Innovación y Extensión</t>
  </si>
  <si>
    <t>Objetivo 5: Internacionalización de la UTP</t>
  </si>
  <si>
    <t>Objetivo 6: Impacto Regional</t>
  </si>
  <si>
    <t>Objetivo 7: Alianzas Estratégicas</t>
  </si>
  <si>
    <t>TOTAL PLAN DE DESARROLLO</t>
  </si>
  <si>
    <t>FUNCIONES MISIONALES</t>
  </si>
  <si>
    <t>SUB TOTAL
FUNCIONES MISIONALES</t>
  </si>
  <si>
    <t>PLANTA FÍSICA</t>
  </si>
  <si>
    <t>TOTAL
EJECUCIÓN</t>
  </si>
  <si>
    <t>DOCENCIA</t>
  </si>
  <si>
    <t>INVESTIGACIÓN</t>
  </si>
  <si>
    <t>EXTENSIÓN</t>
  </si>
  <si>
    <t>GESTIÓN DE PROYECTOS</t>
  </si>
  <si>
    <t>TOTAL PROYECTOS DE OPERACIÓN COMERCIAL</t>
  </si>
  <si>
    <t>Posgrado</t>
  </si>
  <si>
    <t>SUB TOTAL PROYECTOS DE DOCENCIA</t>
  </si>
  <si>
    <t>Investigación</t>
  </si>
  <si>
    <t>SUB TOTAL PROYECTOS DE INVESTIGACIÓN</t>
  </si>
  <si>
    <t>Educación no formal</t>
  </si>
  <si>
    <t>Servicios de extensión</t>
  </si>
  <si>
    <t>Consultoría Profesional</t>
  </si>
  <si>
    <t>Gestión Tecnológica</t>
  </si>
  <si>
    <t>Otros Servicios</t>
  </si>
  <si>
    <t>SUB TOTAL PROYECTOS DE EXTENSIÓN</t>
  </si>
  <si>
    <t>CONVOCATORIA DE ACTUALIZACIÓN Y REPOSICIÓN DE EQUIPOS (PARCE)</t>
  </si>
  <si>
    <t>TOTAL EJECUCIÓN POR TIPO DE PROYECTOS</t>
  </si>
  <si>
    <t>CAPACITACIÓN</t>
  </si>
  <si>
    <t>VIATICOS</t>
  </si>
  <si>
    <t>COMPRA DE EQUIPO</t>
  </si>
  <si>
    <t>Apoyo Académico</t>
  </si>
  <si>
    <t>Facultad de Bellas Artes y Humanidades</t>
  </si>
  <si>
    <t>Facultad de Ciencias Ambientales</t>
  </si>
  <si>
    <t>Facultad de Ciencias Básicas</t>
  </si>
  <si>
    <t>Facultad de Ciencias de la Educación</t>
  </si>
  <si>
    <t>Facultad de Ciencias de la Salud</t>
  </si>
  <si>
    <t>Facultad de Ingeniería Industrial</t>
  </si>
  <si>
    <t>Facultad de Ingeniería Mecánica</t>
  </si>
  <si>
    <t>Facultad de Ingenierías Eléctrica, Electrónica, Física y Ciencias de la Computación</t>
  </si>
  <si>
    <t>Facultad de Tecnología</t>
  </si>
  <si>
    <r>
      <t>Fuente:</t>
    </r>
    <r>
      <rPr>
        <sz val="10"/>
        <rFont val="Calibri"/>
        <family val="2"/>
      </rPr>
      <t xml:space="preserve"> Vicerrectoría Administrativa</t>
    </r>
  </si>
  <si>
    <t>INDICADOR</t>
  </si>
  <si>
    <t>TARIFAS DE MATRÍCULA UTP POR ESTRATO SOCIOECONÓMICO SEGÚN ORIGEN DEL COLEGIO</t>
  </si>
  <si>
    <t>ESTRATO</t>
  </si>
  <si>
    <t>TARIFA MÍNIMA
COLEGIO  PÚBLICO</t>
  </si>
  <si>
    <t>TARIFA MÍNIMA
COLEGIO PRIVADO</t>
  </si>
  <si>
    <t>CÓDIGO</t>
  </si>
  <si>
    <t>COLEGIO PÚBLICO
% SMMLV</t>
  </si>
  <si>
    <t>COLEGIO PRIVADO
% SMMLV</t>
  </si>
  <si>
    <t>Estrato I</t>
  </si>
  <si>
    <t>Bajo-Bajo</t>
  </si>
  <si>
    <t>Estrato II</t>
  </si>
  <si>
    <t>Bajo</t>
  </si>
  <si>
    <t>Estrato III</t>
  </si>
  <si>
    <t>Medio-Bajo</t>
  </si>
  <si>
    <t>Estrato IV</t>
  </si>
  <si>
    <t>Medio</t>
  </si>
  <si>
    <t>Estrato V</t>
  </si>
  <si>
    <t>Medio-Alto</t>
  </si>
  <si>
    <t>Estrato VI</t>
  </si>
  <si>
    <t>Alto</t>
  </si>
  <si>
    <r>
      <t>Nota:</t>
    </r>
    <r>
      <rPr>
        <sz val="10"/>
        <color indexed="8"/>
        <rFont val="Calibri"/>
        <family val="2"/>
        <scheme val="minor"/>
      </rPr>
      <t xml:space="preserve"> acuerdo No. 21 del 19 de septiembre de 2003, por medio de la cual se expiden normas para la liquidación de matrículas en los programas de pregrado, articulo segundo: para liquidar los derechos de matrícula con base en los documentos descritos en el artículo anterior se utilizará la siguiente tabla en porcentajes de SMMLV. Para el 2012, las matrículas no cambiaron respecto al año anterior.</t>
    </r>
  </si>
  <si>
    <t>IDENTIFICAR LOS MECANISMOS INSTITUCIONALES DE DISCRIMINACIÓN POSITIVA QUE FACILITAN LA PERMANENCIA DE ESTUDIANTES DE PREGRADO DE MENORES RECURSOS EN LA ENTIDAD DE ACUERDO CON LA ESTRUCTURA DE BECAS Y SUBSIDIOS</t>
  </si>
  <si>
    <t xml:space="preserve">ESTRATO </t>
  </si>
  <si>
    <t>ESTRATO I</t>
  </si>
  <si>
    <t>ESTRATO II</t>
  </si>
  <si>
    <t>ESTRATO III</t>
  </si>
  <si>
    <t>ESTRATO IV</t>
  </si>
  <si>
    <t>ESTRATO V</t>
  </si>
  <si>
    <t>ESTRATO VI</t>
  </si>
  <si>
    <t>ESTUDIANTES DE INTERCAMBIO</t>
  </si>
  <si>
    <t xml:space="preserve">MATRÍCULA DE HONOR                 </t>
  </si>
  <si>
    <t>N° estudiantes becados</t>
  </si>
  <si>
    <t>Total subsidios de dinero</t>
  </si>
  <si>
    <t>APOYO MATRÍCULA UTP</t>
  </si>
  <si>
    <t>BONO DE MATRÍCULA</t>
  </si>
  <si>
    <t>SUBSIDIO DE TRANSPORTE</t>
  </si>
  <si>
    <t>RELIQUIDACIÓN DE MATRÍCULA</t>
  </si>
  <si>
    <t>BONO ALIMENTICIO</t>
  </si>
  <si>
    <t>MONITORIA SOCIAL</t>
  </si>
  <si>
    <t>TOTAL ESTUDIANTES BECADOS</t>
  </si>
  <si>
    <t>% ESTUDIANTES BECADOS POR ESTRATO</t>
  </si>
  <si>
    <t>TOTAL SUBSIDIOS EN DINERO</t>
  </si>
  <si>
    <t>% SUBSIDIOS EN DINERO POR ESTRATO</t>
  </si>
  <si>
    <r>
      <rPr>
        <b/>
        <sz val="10"/>
        <color indexed="8"/>
        <rFont val="Calibri"/>
        <family val="2"/>
        <scheme val="minor"/>
      </rPr>
      <t>Nota:</t>
    </r>
    <r>
      <rPr>
        <sz val="10"/>
        <color indexed="8"/>
        <rFont val="Calibri"/>
        <family val="2"/>
        <scheme val="minor"/>
      </rPr>
      <t xml:space="preserve"> Resolución 657 del 1 de abril de 2002, por medio de la cual se adopta un procedimiento especial de matrícula financiera por un programa de bienestar universitario, artículo primero: Una vez expirado el plazo previsto en el calendario académico para realizar la matrícula financiera, la sección de Bienestar Universitario evaluará las condiciones económicas que impidieron la matrícula financiera para los estudiantes de los estratos uno y dos y recomendara, si fuere el caso, el otorgamiento del subsidio de matrícula hasta por un ciento por ciento del valor liquidado.</t>
    </r>
  </si>
  <si>
    <t>RENTAS
PROPIAS</t>
  </si>
  <si>
    <t>TOTAL
INGRESOS</t>
  </si>
  <si>
    <t>PROMEDIO DE VALORES DE MATRÍCULA DE PROGRAMAS SUBSIDIADOS</t>
  </si>
  <si>
    <t>PROMEDIO DE VALORES DE MATRÍCULA DE PROGRAMAS NO SUBSIDIADOS</t>
  </si>
  <si>
    <t xml:space="preserve">TOTAL INGRESOS </t>
  </si>
  <si>
    <t>% DE PARTICIPACIÓN DE LAS MATRICULAS SOBRE EL TOTAL DE INGRESOS</t>
  </si>
  <si>
    <t>CONTRIBUCIÓN DEL ESTADO AL FINANCIAMIENTO INSTITUCIONAL DEL GASTO</t>
  </si>
  <si>
    <t>CONTRIBUCIÓN DE RECURSOS PROPIOS AL FINANCIAMIENTO INSTITUCIONAL DEL GASTO</t>
  </si>
  <si>
    <t>DISTRIBUCIÓN DE LA EJECUCIÓN DE GASTOS</t>
  </si>
  <si>
    <t>DISTRIBUCIÓN DE LA APROPIACIÓN DE GASTOS</t>
  </si>
  <si>
    <t>EJECUCIÓN DE GASTOS EN INVERSIÓN</t>
  </si>
  <si>
    <t>EJECUCIÓN
2015</t>
  </si>
  <si>
    <t>EJECUCIÓN DE GASTOS EN PROYECTOS POR OPERACIÓN COMERCIAL Y CONVOCATORIA PARCE</t>
  </si>
  <si>
    <t>EJECUCIÓN PRESUPUESTAL DE GASTOS DE CAPACITACIÓN, VIÁTICOS Y COMPRA DE EQUIPO - AREA ACADÉMICA</t>
  </si>
  <si>
    <t>EJECUCIÓN PRESUPUESTAL DE GASTOS DEDICADOS A LA 
INVESTIGACIÓN</t>
  </si>
  <si>
    <t>PRESUPUESTO APROBADO</t>
  </si>
  <si>
    <t>EJECUCIÓN PRESUPUESTAL DE GASTOS DEDICADOS A LA INVERSIÓN FÍSICA Y TECNOLÓGICA</t>
  </si>
  <si>
    <t>EJECUCIÓN DE GASTOS</t>
  </si>
  <si>
    <t>TARIFAS DE MATRÍCULA UTP</t>
  </si>
  <si>
    <t>INCENTIVOS</t>
  </si>
  <si>
    <t>PORCENTAJE DE EJECUCIÓN DE GASTOS QUE SE DEDICAN A FUNCIONAMIENTO
E INVERSIÓN (Historico)</t>
  </si>
  <si>
    <t>EJECUCIÓN DE GASTOS DE ACUERDO CON LAS FUNCIONES MISIONALES (Historico)</t>
  </si>
  <si>
    <t>EJECUCIÓN VIGENCIA 2017</t>
  </si>
  <si>
    <t>INVERSIÓN FÍSICA Y TECNOLÓGICA (Historico)</t>
  </si>
  <si>
    <t>EFICIENCIA Y PRODUCTIVIDAD DE LA INVESTIGACIÓN (Historico)</t>
  </si>
  <si>
    <t>GENERACIÓN DE INGRESOS PROPIOS (Historico)</t>
  </si>
  <si>
    <t>Favor anexar documento en Excel con las disminuciones de docencia directa tanto para el primer semestre como para el segundo semestre.</t>
  </si>
  <si>
    <t>DISMINUCIÓN DE DOCENCIA DIRECTA POR FACULTAD</t>
  </si>
  <si>
    <t>APROPIACIÓN</t>
  </si>
  <si>
    <t>EJECUCION DE GASTOS</t>
  </si>
  <si>
    <t>VALOR EJECUTADO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</si>
</sst>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quot;$&quot;\ #,##0"/>
    <numFmt numFmtId="166" formatCode="0.0%"/>
    <numFmt numFmtId="167" formatCode="_(* #,##0_);_(* \(#,##0\);_(* &quot;-&quot;??_);_(@_)"/>
  </numFmts>
  <fonts count="31" x14ac:knownFonts="1">
    <font>
      <sz val="11"/>
      <color theme="1"/>
      <name val="Calibri"/>
      <family val="2"/>
      <scheme val="minor"/>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b/>
      <sz val="12"/>
      <color theme="1"/>
      <name val="Calibri"/>
      <family val="2"/>
      <scheme val="minor"/>
    </font>
    <font>
      <u/>
      <sz val="10"/>
      <color theme="10"/>
      <name val="Calibri"/>
      <family val="2"/>
    </font>
    <font>
      <sz val="10"/>
      <name val="Calibri"/>
      <family val="2"/>
      <scheme val="minor"/>
    </font>
    <font>
      <b/>
      <sz val="10"/>
      <name val="Calibri"/>
      <family val="2"/>
      <scheme val="minor"/>
    </font>
    <font>
      <sz val="10"/>
      <color indexed="8"/>
      <name val="Calibri"/>
      <family val="2"/>
      <scheme val="minor"/>
    </font>
    <font>
      <sz val="10"/>
      <color theme="1"/>
      <name val="Calibri"/>
      <family val="2"/>
    </font>
    <font>
      <sz val="10"/>
      <color rgb="FF000000"/>
      <name val="Calibri"/>
      <family val="2"/>
    </font>
    <font>
      <b/>
      <sz val="10"/>
      <color indexed="8"/>
      <name val="Calibri"/>
      <family val="2"/>
      <scheme val="minor"/>
    </font>
    <font>
      <b/>
      <sz val="10"/>
      <color theme="0"/>
      <name val="Calibri"/>
      <family val="2"/>
      <scheme val="minor"/>
    </font>
    <font>
      <sz val="10"/>
      <color theme="0"/>
      <name val="Calibri"/>
      <family val="2"/>
      <scheme val="minor"/>
    </font>
    <font>
      <sz val="10"/>
      <name val="Arial"/>
      <family val="2"/>
    </font>
    <font>
      <b/>
      <sz val="10"/>
      <color theme="1"/>
      <name val="Calibri"/>
      <family val="2"/>
    </font>
    <font>
      <u/>
      <sz val="10"/>
      <color theme="0"/>
      <name val="Calibri"/>
      <family val="2"/>
      <scheme val="minor"/>
    </font>
    <font>
      <b/>
      <sz val="14"/>
      <color theme="1"/>
      <name val="Calibri"/>
      <family val="2"/>
      <scheme val="minor"/>
    </font>
    <font>
      <sz val="11"/>
      <color theme="0"/>
      <name val="Calibri"/>
      <family val="2"/>
      <scheme val="minor"/>
    </font>
    <font>
      <sz val="12"/>
      <color theme="0"/>
      <name val="Calibri"/>
      <family val="2"/>
      <scheme val="minor"/>
    </font>
    <font>
      <sz val="12"/>
      <color theme="1"/>
      <name val="Calibri"/>
      <family val="2"/>
      <scheme val="minor"/>
    </font>
    <font>
      <b/>
      <sz val="10"/>
      <color indexed="8"/>
      <name val="Calibri"/>
      <family val="2"/>
    </font>
    <font>
      <sz val="10"/>
      <color indexed="8"/>
      <name val="Calibri"/>
      <family val="2"/>
    </font>
    <font>
      <b/>
      <sz val="12"/>
      <color theme="0"/>
      <name val="Calibri"/>
      <family val="2"/>
      <scheme val="minor"/>
    </font>
    <font>
      <b/>
      <sz val="10"/>
      <color rgb="FF1F497D"/>
      <name val="Calibri"/>
      <family val="2"/>
      <scheme val="minor"/>
    </font>
    <font>
      <b/>
      <sz val="12"/>
      <name val="Calibri"/>
      <family val="2"/>
      <scheme val="minor"/>
    </font>
    <font>
      <sz val="10"/>
      <name val="Calibri"/>
      <family val="2"/>
    </font>
    <font>
      <b/>
      <sz val="14"/>
      <color theme="0"/>
      <name val="Calibri"/>
      <family val="2"/>
      <scheme val="minor"/>
    </font>
    <font>
      <b/>
      <sz val="14"/>
      <name val="Calibri"/>
      <family val="2"/>
      <scheme val="minor"/>
    </font>
    <font>
      <sz val="8"/>
      <color theme="1"/>
      <name val="Tahoma"/>
      <family val="2"/>
    </font>
  </fonts>
  <fills count="16">
    <fill>
      <patternFill patternType="none"/>
    </fill>
    <fill>
      <patternFill patternType="gray125"/>
    </fill>
    <fill>
      <patternFill patternType="solid">
        <fgColor indexed="65"/>
        <bgColor indexed="64"/>
      </patternFill>
    </fill>
    <fill>
      <patternFill patternType="solid">
        <fgColor theme="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4"/>
      </patternFill>
    </fill>
    <fill>
      <patternFill patternType="solid">
        <fgColor theme="4" tint="0.39997558519241921"/>
        <bgColor indexed="65"/>
      </patternFill>
    </fill>
    <fill>
      <patternFill patternType="solid">
        <fgColor theme="0"/>
        <bgColor indexed="64"/>
      </patternFill>
    </fill>
    <fill>
      <patternFill patternType="solid">
        <fgColor indexed="65"/>
      </patternFill>
    </fill>
    <fill>
      <patternFill patternType="solid">
        <fgColor indexed="65"/>
        <bgColor theme="0"/>
      </patternFill>
    </fill>
    <fill>
      <patternFill patternType="solid">
        <fgColor rgb="FFFFFFFF"/>
        <bgColor indexed="64"/>
      </patternFill>
    </fill>
    <fill>
      <patternFill patternType="solid">
        <fgColor theme="8" tint="-0.499984740745262"/>
        <bgColor theme="0"/>
      </patternFill>
    </fill>
    <fill>
      <patternFill patternType="solid">
        <fgColor theme="8" tint="-0.499984740745262"/>
        <bgColor indexed="65"/>
      </patternFill>
    </fill>
    <fill>
      <patternFill patternType="solid">
        <fgColor theme="8" tint="0.59999389629810485"/>
        <bgColor indexed="64"/>
      </patternFill>
    </fill>
    <fill>
      <patternFill patternType="solid">
        <fgColor theme="8" tint="-0.249977111117893"/>
        <bgColor theme="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top/>
      <bottom/>
      <diagonal/>
    </border>
    <border>
      <left/>
      <right style="thin">
        <color indexed="64"/>
      </right>
      <top/>
      <bottom/>
      <diagonal/>
    </border>
    <border>
      <left style="thin">
        <color rgb="FF777777"/>
      </left>
      <right style="thin">
        <color rgb="FF777777"/>
      </right>
      <top style="thin">
        <color rgb="FF777777"/>
      </top>
      <bottom style="thin">
        <color rgb="FF777777"/>
      </bottom>
      <diagonal/>
    </border>
  </borders>
  <cellStyleXfs count="11">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5" fillId="0" borderId="0"/>
    <xf numFmtId="0" fontId="1" fillId="0" borderId="0"/>
    <xf numFmtId="43" fontId="1" fillId="0" borderId="0" applyFont="0" applyFill="0" applyBorder="0" applyAlignment="0" applyProtection="0"/>
    <xf numFmtId="0" fontId="19" fillId="7" borderId="0" applyNumberFormat="0" applyBorder="0" applyAlignment="0" applyProtection="0"/>
  </cellStyleXfs>
  <cellXfs count="204">
    <xf numFmtId="0" fontId="0" fillId="0" borderId="0" xfId="0"/>
    <xf numFmtId="0" fontId="3" fillId="2" borderId="0" xfId="0" applyFont="1" applyFill="1" applyAlignment="1">
      <alignment vertical="center"/>
    </xf>
    <xf numFmtId="0" fontId="3" fillId="0" borderId="0" xfId="0" applyFont="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horizontal="center" vertical="center"/>
    </xf>
    <xf numFmtId="4"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8" fillId="0" borderId="1" xfId="0" applyFont="1" applyBorder="1" applyAlignment="1">
      <alignment horizontal="left" vertical="center"/>
    </xf>
    <xf numFmtId="49" fontId="8"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3"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8" fillId="0" borderId="1" xfId="0" applyFont="1" applyBorder="1" applyAlignment="1">
      <alignment horizontal="center" vertical="center" wrapText="1"/>
    </xf>
    <xf numFmtId="10" fontId="3" fillId="0" borderId="0" xfId="4" applyNumberFormat="1" applyFont="1" applyAlignment="1">
      <alignment horizontal="center" vertical="center"/>
    </xf>
    <xf numFmtId="0" fontId="16" fillId="4" borderId="0" xfId="0" applyFont="1" applyFill="1" applyBorder="1" applyAlignment="1" applyProtection="1">
      <alignment horizontal="center"/>
    </xf>
    <xf numFmtId="0" fontId="10" fillId="4" borderId="0" xfId="0" applyFont="1" applyFill="1" applyBorder="1" applyProtection="1"/>
    <xf numFmtId="0" fontId="6" fillId="4" borderId="0" xfId="1" applyFont="1" applyFill="1" applyBorder="1" applyAlignment="1" applyProtection="1">
      <alignment vertical="center" wrapText="1"/>
    </xf>
    <xf numFmtId="0" fontId="10" fillId="4" borderId="0" xfId="0" applyFont="1" applyFill="1" applyBorder="1" applyAlignment="1">
      <alignment vertical="center" wrapText="1"/>
    </xf>
    <xf numFmtId="0" fontId="10" fillId="4" borderId="0" xfId="0" applyFont="1" applyFill="1" applyBorder="1" applyAlignment="1">
      <alignment vertical="center"/>
    </xf>
    <xf numFmtId="0" fontId="16" fillId="4" borderId="0" xfId="0" applyFont="1" applyFill="1" applyBorder="1" applyAlignment="1">
      <alignment horizontal="center"/>
    </xf>
    <xf numFmtId="0" fontId="10" fillId="4" borderId="0" xfId="0" applyFont="1" applyFill="1" applyBorder="1"/>
    <xf numFmtId="0" fontId="14"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17" fillId="4" borderId="0" xfId="1" applyFont="1" applyFill="1" applyBorder="1" applyAlignment="1" applyProtection="1">
      <alignment horizontal="center" vertical="center"/>
    </xf>
    <xf numFmtId="0" fontId="13" fillId="5" borderId="1" xfId="0" applyFont="1" applyFill="1" applyBorder="1" applyAlignment="1">
      <alignment horizontal="center" vertical="center" wrapText="1"/>
    </xf>
    <xf numFmtId="0" fontId="18" fillId="2" borderId="0" xfId="0" applyFont="1" applyFill="1" applyAlignment="1">
      <alignment horizontal="center" vertical="center"/>
    </xf>
    <xf numFmtId="0" fontId="3" fillId="2" borderId="0" xfId="0" applyFont="1" applyFill="1" applyAlignment="1">
      <alignment horizontal="center" vertical="center"/>
    </xf>
    <xf numFmtId="0" fontId="21" fillId="2" borderId="0" xfId="0" applyFont="1" applyFill="1" applyAlignment="1">
      <alignment horizontal="center" vertical="center"/>
    </xf>
    <xf numFmtId="0" fontId="5" fillId="2" borderId="0" xfId="6"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3" fontId="4" fillId="2" borderId="1" xfId="0" applyNumberFormat="1" applyFont="1" applyFill="1" applyBorder="1" applyAlignment="1">
      <alignment horizontal="center" vertical="center"/>
    </xf>
    <xf numFmtId="165" fontId="4" fillId="2" borderId="2"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3" fontId="3" fillId="2" borderId="1" xfId="0" applyNumberFormat="1" applyFont="1" applyFill="1" applyBorder="1" applyAlignment="1">
      <alignment horizontal="center" vertical="center"/>
    </xf>
    <xf numFmtId="165" fontId="3" fillId="2" borderId="2"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0" fontId="3" fillId="2" borderId="0" xfId="0" applyFont="1" applyFill="1" applyAlignment="1">
      <alignment horizontal="left" vertical="center"/>
    </xf>
    <xf numFmtId="1" fontId="3" fillId="2" borderId="0" xfId="0" applyNumberFormat="1"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2" borderId="1" xfId="0" applyFont="1" applyFill="1" applyBorder="1" applyAlignment="1">
      <alignment horizontal="center" vertical="center"/>
    </xf>
    <xf numFmtId="3" fontId="3" fillId="2" borderId="0" xfId="0" applyNumberFormat="1" applyFont="1" applyFill="1" applyAlignment="1">
      <alignment vertical="center"/>
    </xf>
    <xf numFmtId="0" fontId="7" fillId="9" borderId="0" xfId="0" applyFont="1" applyFill="1" applyAlignment="1">
      <alignment horizontal="center" vertical="center"/>
    </xf>
    <xf numFmtId="0" fontId="7" fillId="9" borderId="1" xfId="0" applyFont="1" applyFill="1" applyBorder="1" applyAlignment="1">
      <alignment vertical="center" wrapText="1"/>
    </xf>
    <xf numFmtId="165" fontId="7" fillId="9" borderId="1" xfId="0" applyNumberFormat="1" applyFont="1" applyFill="1" applyBorder="1" applyAlignment="1">
      <alignment horizontal="center" vertical="center" wrapText="1"/>
    </xf>
    <xf numFmtId="167" fontId="7" fillId="9" borderId="0" xfId="9" applyNumberFormat="1" applyFont="1" applyFill="1" applyAlignment="1">
      <alignment horizontal="center" vertical="center"/>
    </xf>
    <xf numFmtId="0" fontId="7" fillId="9" borderId="0" xfId="0" applyFont="1" applyFill="1" applyAlignment="1">
      <alignment horizontal="left" vertical="center"/>
    </xf>
    <xf numFmtId="0" fontId="14" fillId="6" borderId="0" xfId="0" applyFont="1" applyFill="1" applyAlignment="1">
      <alignment horizontal="center" vertical="center"/>
    </xf>
    <xf numFmtId="0" fontId="3" fillId="0" borderId="1" xfId="0" applyFont="1" applyBorder="1" applyAlignment="1">
      <alignment vertical="center" wrapText="1"/>
    </xf>
    <xf numFmtId="165" fontId="3" fillId="0" borderId="1" xfId="0" applyNumberFormat="1" applyFont="1" applyBorder="1" applyAlignment="1">
      <alignment horizontal="center" vertical="center" wrapText="1"/>
    </xf>
    <xf numFmtId="3" fontId="7" fillId="9" borderId="0" xfId="0" applyNumberFormat="1" applyFont="1" applyFill="1" applyAlignment="1">
      <alignment horizontal="center" vertical="center"/>
    </xf>
    <xf numFmtId="0" fontId="3" fillId="0" borderId="1" xfId="0" applyFont="1" applyFill="1" applyBorder="1" applyAlignment="1">
      <alignment vertical="center" wrapText="1"/>
    </xf>
    <xf numFmtId="165" fontId="3" fillId="0" borderId="1" xfId="0" applyNumberFormat="1" applyFont="1" applyFill="1" applyBorder="1" applyAlignment="1">
      <alignment horizontal="center" vertical="center" wrapText="1"/>
    </xf>
    <xf numFmtId="3" fontId="3" fillId="2" borderId="0" xfId="0" applyNumberFormat="1" applyFont="1" applyFill="1" applyAlignment="1">
      <alignment horizontal="center" vertical="center"/>
    </xf>
    <xf numFmtId="0" fontId="3" fillId="10" borderId="0" xfId="0" applyFont="1" applyFill="1" applyAlignment="1">
      <alignment horizontal="center" vertical="center"/>
    </xf>
    <xf numFmtId="0" fontId="5" fillId="10" borderId="0" xfId="0" applyFont="1" applyFill="1" applyAlignment="1">
      <alignment horizontal="center" vertical="center"/>
    </xf>
    <xf numFmtId="0" fontId="25" fillId="10" borderId="0" xfId="0" applyFont="1" applyFill="1" applyAlignment="1">
      <alignment horizontal="center" vertical="center"/>
    </xf>
    <xf numFmtId="0" fontId="3" fillId="0" borderId="1" xfId="0" applyFont="1" applyFill="1" applyBorder="1" applyAlignment="1">
      <alignment horizontal="center" vertical="center" wrapText="1"/>
    </xf>
    <xf numFmtId="166" fontId="3" fillId="0" borderId="2" xfId="4"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6" fontId="3" fillId="0" borderId="9" xfId="4"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165" fontId="3" fillId="10" borderId="0" xfId="0" applyNumberFormat="1" applyFont="1" applyFill="1" applyAlignment="1">
      <alignment horizontal="center" vertical="center"/>
    </xf>
    <xf numFmtId="0" fontId="3" fillId="0" borderId="1" xfId="0" applyFont="1" applyFill="1" applyBorder="1" applyAlignment="1">
      <alignment horizontal="justify" vertical="center" wrapText="1"/>
    </xf>
    <xf numFmtId="166" fontId="3" fillId="2" borderId="0" xfId="0" applyNumberFormat="1" applyFont="1" applyFill="1" applyAlignment="1">
      <alignment horizontal="center" vertical="center"/>
    </xf>
    <xf numFmtId="165" fontId="4" fillId="0" borderId="7" xfId="0" applyNumberFormat="1" applyFont="1" applyFill="1" applyBorder="1" applyAlignment="1">
      <alignment horizontal="center" vertical="center" wrapText="1"/>
    </xf>
    <xf numFmtId="166" fontId="3" fillId="2" borderId="0" xfId="4" applyNumberFormat="1" applyFont="1" applyFill="1" applyAlignment="1">
      <alignment horizontal="center" vertical="center"/>
    </xf>
    <xf numFmtId="0" fontId="3" fillId="11" borderId="1" xfId="0" applyFont="1" applyFill="1" applyBorder="1" applyAlignment="1">
      <alignment horizontal="left" vertical="center" wrapText="1"/>
    </xf>
    <xf numFmtId="165" fontId="3" fillId="11"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justify" vertical="center"/>
    </xf>
    <xf numFmtId="0" fontId="4" fillId="2" borderId="0" xfId="0" applyFont="1" applyFill="1" applyAlignment="1">
      <alignment horizontal="left" vertical="center"/>
    </xf>
    <xf numFmtId="3" fontId="3" fillId="2" borderId="1"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26" fillId="2" borderId="0" xfId="0" applyFont="1" applyFill="1" applyAlignment="1">
      <alignment horizontal="center" vertical="center" wrapText="1"/>
    </xf>
    <xf numFmtId="0" fontId="3" fillId="0" borderId="1" xfId="10"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3" fontId="4" fillId="0" borderId="1" xfId="1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4" fillId="0" borderId="1" xfId="10" applyNumberFormat="1" applyFont="1" applyFill="1" applyBorder="1" applyAlignment="1">
      <alignment horizontal="center" vertical="center" wrapText="1"/>
    </xf>
    <xf numFmtId="0" fontId="3" fillId="0" borderId="1" xfId="0" applyFont="1" applyFill="1" applyBorder="1" applyAlignment="1">
      <alignment vertical="center"/>
    </xf>
    <xf numFmtId="165" fontId="3" fillId="0" borderId="1" xfId="0" applyNumberFormat="1" applyFont="1" applyFill="1" applyBorder="1" applyAlignment="1">
      <alignment vertical="center"/>
    </xf>
    <xf numFmtId="0" fontId="14" fillId="4" borderId="0" xfId="0" applyFont="1" applyFill="1" applyAlignment="1">
      <alignment horizontal="center" vertical="center"/>
    </xf>
    <xf numFmtId="0" fontId="20" fillId="4" borderId="0" xfId="0" applyFont="1" applyFill="1" applyAlignment="1">
      <alignment horizontal="center" vertical="center"/>
    </xf>
    <xf numFmtId="0" fontId="24" fillId="4" borderId="0" xfId="0" applyFont="1" applyFill="1" applyAlignment="1">
      <alignment horizontal="center" vertical="center"/>
    </xf>
    <xf numFmtId="0" fontId="14" fillId="12" borderId="0" xfId="0" applyFont="1" applyFill="1" applyAlignment="1">
      <alignment horizontal="center" vertical="center"/>
    </xf>
    <xf numFmtId="0" fontId="24" fillId="12" borderId="0" xfId="0" applyFont="1" applyFill="1" applyAlignment="1">
      <alignment horizontal="center" vertical="center"/>
    </xf>
    <xf numFmtId="0" fontId="14" fillId="13" borderId="0" xfId="0" applyFont="1" applyFill="1" applyAlignment="1">
      <alignment horizontal="center" vertical="center"/>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3" fontId="13" fillId="5" borderId="1" xfId="0" applyNumberFormat="1" applyFont="1" applyFill="1" applyBorder="1" applyAlignment="1">
      <alignment horizontal="center" vertical="center"/>
    </xf>
    <xf numFmtId="165" fontId="13" fillId="5" borderId="2" xfId="0" applyNumberFormat="1" applyFont="1" applyFill="1" applyBorder="1" applyAlignment="1">
      <alignment horizontal="center" vertical="center"/>
    </xf>
    <xf numFmtId="3" fontId="13" fillId="5" borderId="3" xfId="0" applyNumberFormat="1" applyFont="1" applyFill="1" applyBorder="1" applyAlignment="1">
      <alignment horizontal="center" vertical="center"/>
    </xf>
    <xf numFmtId="165" fontId="13" fillId="5" borderId="1" xfId="0" applyNumberFormat="1" applyFont="1" applyFill="1" applyBorder="1" applyAlignment="1">
      <alignment horizontal="center" vertical="center"/>
    </xf>
    <xf numFmtId="0" fontId="24" fillId="13" borderId="0" xfId="0" applyFont="1" applyFill="1" applyAlignment="1">
      <alignment horizontal="center" vertical="center"/>
    </xf>
    <xf numFmtId="0" fontId="26" fillId="9" borderId="0" xfId="0" applyFont="1" applyFill="1" applyAlignment="1">
      <alignment horizontal="center" vertical="center"/>
    </xf>
    <xf numFmtId="165" fontId="13" fillId="5" borderId="1" xfId="0" applyNumberFormat="1" applyFont="1" applyFill="1" applyBorder="1" applyAlignment="1">
      <alignment horizontal="center" vertical="center" wrapText="1"/>
    </xf>
    <xf numFmtId="166" fontId="13" fillId="5" borderId="1" xfId="0" applyNumberFormat="1"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 xfId="0" applyFont="1" applyFill="1" applyBorder="1" applyAlignment="1">
      <alignment vertical="center" wrapText="1"/>
    </xf>
    <xf numFmtId="0" fontId="13" fillId="5" borderId="1" xfId="10" applyFont="1" applyFill="1" applyBorder="1" applyAlignment="1">
      <alignment horizontal="center" vertical="center" wrapText="1"/>
    </xf>
    <xf numFmtId="0" fontId="28" fillId="4" borderId="0" xfId="0" applyFont="1" applyFill="1" applyAlignment="1">
      <alignment horizontal="center" vertical="center"/>
    </xf>
    <xf numFmtId="0" fontId="29" fillId="2" borderId="0" xfId="0" applyFont="1" applyFill="1" applyAlignment="1">
      <alignment horizontal="center" vertical="center" wrapText="1"/>
    </xf>
    <xf numFmtId="166" fontId="13" fillId="5" borderId="1" xfId="4" applyNumberFormat="1" applyFont="1" applyFill="1" applyBorder="1" applyAlignment="1">
      <alignment horizontal="center" vertical="center"/>
    </xf>
    <xf numFmtId="0" fontId="13" fillId="5" borderId="1" xfId="0" applyFont="1" applyFill="1" applyBorder="1" applyAlignment="1">
      <alignment horizontal="center" vertical="center"/>
    </xf>
    <xf numFmtId="0" fontId="5" fillId="2" borderId="0" xfId="0" applyFont="1" applyFill="1" applyAlignment="1">
      <alignment horizontal="center" vertical="center"/>
    </xf>
    <xf numFmtId="0" fontId="1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5" borderId="1" xfId="10" applyFont="1" applyFill="1" applyBorder="1" applyAlignment="1">
      <alignment horizontal="center" vertical="center" wrapText="1"/>
    </xf>
    <xf numFmtId="0" fontId="5" fillId="2" borderId="0" xfId="0" applyFont="1" applyFill="1" applyAlignment="1"/>
    <xf numFmtId="0" fontId="21" fillId="2" borderId="0" xfId="0" applyFont="1" applyFill="1"/>
    <xf numFmtId="0" fontId="0" fillId="2" borderId="0" xfId="0" applyFont="1" applyFill="1"/>
    <xf numFmtId="0" fontId="7" fillId="0" borderId="1"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0" fontId="7" fillId="0" borderId="1" xfId="10" applyFont="1" applyFill="1" applyBorder="1" applyAlignment="1">
      <alignment horizontal="center" vertical="center" wrapText="1"/>
    </xf>
    <xf numFmtId="166" fontId="8" fillId="0" borderId="1" xfId="4" applyNumberFormat="1" applyFont="1" applyFill="1" applyBorder="1" applyAlignment="1">
      <alignment horizontal="center" vertical="center" wrapText="1"/>
    </xf>
    <xf numFmtId="3" fontId="7" fillId="0" borderId="1" xfId="1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13" fillId="5" borderId="1" xfId="0" applyFont="1" applyFill="1" applyBorder="1" applyAlignment="1">
      <alignment horizontal="center" vertical="center"/>
    </xf>
    <xf numFmtId="0" fontId="5" fillId="2" borderId="0" xfId="0" applyFont="1" applyFill="1" applyAlignment="1">
      <alignment horizontal="center" vertical="center"/>
    </xf>
    <xf numFmtId="0" fontId="26" fillId="9" borderId="0" xfId="0" applyFont="1" applyFill="1" applyAlignment="1">
      <alignment horizontal="center" vertical="center"/>
    </xf>
    <xf numFmtId="0" fontId="1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5" fontId="7" fillId="8" borderId="1" xfId="0" applyNumberFormat="1" applyFont="1" applyFill="1" applyBorder="1" applyAlignment="1">
      <alignment horizontal="center" vertical="center" wrapText="1"/>
    </xf>
    <xf numFmtId="3" fontId="30" fillId="0" borderId="28" xfId="0" applyNumberFormat="1" applyFont="1" applyBorder="1" applyAlignment="1">
      <alignment horizontal="center" vertical="center" wrapText="1"/>
    </xf>
    <xf numFmtId="0" fontId="5" fillId="2" borderId="0" xfId="6" applyFont="1" applyFill="1" applyAlignment="1">
      <alignment horizontal="center" vertical="center"/>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7"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14" borderId="4" xfId="0" applyFont="1" applyFill="1" applyBorder="1" applyAlignment="1">
      <alignment horizontal="left" vertical="center" wrapText="1"/>
    </xf>
    <xf numFmtId="0" fontId="3" fillId="14" borderId="5" xfId="0" applyFont="1" applyFill="1" applyBorder="1" applyAlignment="1">
      <alignment horizontal="left" vertical="center" wrapText="1"/>
    </xf>
    <xf numFmtId="0" fontId="3" fillId="14" borderId="6" xfId="0" applyFont="1" applyFill="1" applyBorder="1" applyAlignment="1">
      <alignment horizontal="left" vertical="center" wrapText="1"/>
    </xf>
    <xf numFmtId="0" fontId="5" fillId="2" borderId="0" xfId="0" applyFont="1" applyFill="1" applyAlignment="1">
      <alignment horizontal="center" vertical="center"/>
    </xf>
    <xf numFmtId="0" fontId="26" fillId="9" borderId="0" xfId="0" applyFont="1" applyFill="1" applyAlignment="1">
      <alignment horizontal="center" vertical="center"/>
    </xf>
    <xf numFmtId="0" fontId="7" fillId="9" borderId="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6" fillId="9" borderId="0" xfId="0" applyFont="1" applyFill="1" applyAlignment="1">
      <alignment horizontal="center" vertical="center" wrapText="1"/>
    </xf>
    <xf numFmtId="0" fontId="5" fillId="10" borderId="0" xfId="0" applyFont="1" applyFill="1" applyAlignment="1">
      <alignment horizontal="center" vertical="center" wrapText="1"/>
    </xf>
    <xf numFmtId="0" fontId="13" fillId="1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14" borderId="10" xfId="0" applyFont="1" applyFill="1" applyBorder="1" applyAlignment="1">
      <alignment horizontal="justify" vertical="center" wrapText="1"/>
    </xf>
    <xf numFmtId="0" fontId="7" fillId="14" borderId="11" xfId="0" applyFont="1" applyFill="1" applyBorder="1" applyAlignment="1">
      <alignment horizontal="justify" vertical="center" wrapText="1"/>
    </xf>
    <xf numFmtId="0" fontId="7" fillId="14" borderId="12" xfId="0" applyFont="1" applyFill="1" applyBorder="1" applyAlignment="1">
      <alignment horizontal="justify" vertical="center" wrapText="1"/>
    </xf>
    <xf numFmtId="0" fontId="7" fillId="14" borderId="13" xfId="0" applyFont="1" applyFill="1" applyBorder="1" applyAlignment="1">
      <alignment horizontal="justify" vertical="center" wrapText="1"/>
    </xf>
    <xf numFmtId="0" fontId="7" fillId="14" borderId="14" xfId="0" applyFont="1" applyFill="1" applyBorder="1" applyAlignment="1">
      <alignment horizontal="justify" vertical="center" wrapText="1"/>
    </xf>
    <xf numFmtId="0" fontId="7" fillId="14" borderId="15" xfId="0" applyFont="1" applyFill="1" applyBorder="1" applyAlignment="1">
      <alignment horizontal="justify" vertical="center" wrapText="1"/>
    </xf>
    <xf numFmtId="0" fontId="13" fillId="5" borderId="7"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23"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26" fillId="2" borderId="0" xfId="0" applyFont="1" applyFill="1" applyAlignment="1">
      <alignment horizontal="center" vertical="center" wrapText="1"/>
    </xf>
    <xf numFmtId="0" fontId="4" fillId="14" borderId="16" xfId="0" applyFont="1" applyFill="1" applyBorder="1" applyAlignment="1">
      <alignment horizontal="justify" vertical="center" wrapText="1"/>
    </xf>
    <xf numFmtId="0" fontId="4" fillId="14" borderId="17" xfId="0" applyFont="1" applyFill="1" applyBorder="1" applyAlignment="1">
      <alignment horizontal="justify" vertical="center" wrapText="1"/>
    </xf>
    <xf numFmtId="0" fontId="4" fillId="14" borderId="18" xfId="0" applyFont="1" applyFill="1" applyBorder="1" applyAlignment="1">
      <alignment horizontal="justify" vertical="center" wrapText="1"/>
    </xf>
    <xf numFmtId="0" fontId="4" fillId="14" borderId="26" xfId="0" applyFont="1" applyFill="1" applyBorder="1" applyAlignment="1">
      <alignment horizontal="justify" vertical="center" wrapText="1"/>
    </xf>
    <xf numFmtId="0" fontId="4" fillId="14" borderId="0" xfId="0" applyFont="1" applyFill="1" applyBorder="1" applyAlignment="1">
      <alignment horizontal="justify" vertical="center" wrapText="1"/>
    </xf>
    <xf numFmtId="0" fontId="4" fillId="14" borderId="27" xfId="0" applyFont="1" applyFill="1" applyBorder="1" applyAlignment="1">
      <alignment horizontal="justify" vertical="center" wrapText="1"/>
    </xf>
    <xf numFmtId="0" fontId="4" fillId="14" borderId="19" xfId="0" applyFont="1" applyFill="1" applyBorder="1" applyAlignment="1">
      <alignment horizontal="justify" vertical="center" wrapText="1"/>
    </xf>
    <xf numFmtId="0" fontId="4" fillId="14" borderId="20" xfId="0" applyFont="1" applyFill="1" applyBorder="1" applyAlignment="1">
      <alignment horizontal="justify" vertical="center" wrapText="1"/>
    </xf>
    <xf numFmtId="0" fontId="4" fillId="14" borderId="21" xfId="0" applyFont="1" applyFill="1" applyBorder="1" applyAlignment="1">
      <alignment horizontal="justify" vertical="center" wrapText="1"/>
    </xf>
    <xf numFmtId="0" fontId="18" fillId="2" borderId="0" xfId="0" applyFont="1" applyFill="1" applyAlignment="1">
      <alignment horizontal="center" vertical="center"/>
    </xf>
    <xf numFmtId="0" fontId="3" fillId="0" borderId="1" xfId="10" applyFont="1" applyFill="1" applyBorder="1" applyAlignment="1">
      <alignment horizontal="center" vertical="center" wrapText="1"/>
    </xf>
    <xf numFmtId="0" fontId="13" fillId="5" borderId="1" xfId="10" applyFont="1" applyFill="1" applyBorder="1" applyAlignment="1">
      <alignment horizontal="center" vertical="center" wrapText="1"/>
    </xf>
    <xf numFmtId="0" fontId="9" fillId="14" borderId="16" xfId="0" applyFont="1" applyFill="1" applyBorder="1" applyAlignment="1">
      <alignment horizontal="justify" vertical="center" wrapText="1"/>
    </xf>
    <xf numFmtId="0" fontId="3" fillId="14" borderId="17" xfId="0" applyFont="1" applyFill="1" applyBorder="1" applyAlignment="1">
      <alignment horizontal="justify" vertical="center" wrapText="1"/>
    </xf>
    <xf numFmtId="0" fontId="3" fillId="14" borderId="18" xfId="0" applyFont="1" applyFill="1" applyBorder="1" applyAlignment="1">
      <alignment horizontal="justify" vertical="center" wrapText="1"/>
    </xf>
    <xf numFmtId="0" fontId="3" fillId="14" borderId="26" xfId="0" applyFont="1" applyFill="1" applyBorder="1" applyAlignment="1">
      <alignment horizontal="justify" vertical="center" wrapText="1"/>
    </xf>
    <xf numFmtId="0" fontId="3" fillId="14" borderId="0" xfId="0" applyFont="1" applyFill="1" applyBorder="1" applyAlignment="1">
      <alignment horizontal="justify" vertical="center" wrapText="1"/>
    </xf>
    <xf numFmtId="0" fontId="3" fillId="14" borderId="27" xfId="0" applyFont="1" applyFill="1" applyBorder="1" applyAlignment="1">
      <alignment horizontal="justify" vertical="center" wrapText="1"/>
    </xf>
    <xf numFmtId="0" fontId="3" fillId="14" borderId="19" xfId="0" applyFont="1" applyFill="1" applyBorder="1" applyAlignment="1">
      <alignment horizontal="justify" vertical="center" wrapText="1"/>
    </xf>
    <xf numFmtId="0" fontId="3" fillId="14" borderId="20" xfId="0" applyFont="1" applyFill="1" applyBorder="1" applyAlignment="1">
      <alignment horizontal="justify" vertical="center" wrapText="1"/>
    </xf>
    <xf numFmtId="0" fontId="3" fillId="14" borderId="21" xfId="0" applyFont="1" applyFill="1" applyBorder="1" applyAlignment="1">
      <alignment horizontal="justify" vertical="center" wrapText="1"/>
    </xf>
    <xf numFmtId="0" fontId="13" fillId="3" borderId="1" xfId="0" applyFont="1" applyFill="1" applyBorder="1" applyAlignment="1">
      <alignment horizontal="center" vertical="center"/>
    </xf>
    <xf numFmtId="0" fontId="5" fillId="0" borderId="0" xfId="0" applyFont="1" applyAlignment="1">
      <alignment horizontal="center" vertical="center"/>
    </xf>
    <xf numFmtId="3" fontId="3" fillId="0" borderId="1" xfId="0" applyNumberFormat="1" applyFont="1" applyFill="1" applyBorder="1" applyAlignment="1">
      <alignment horizontal="center" vertical="center" wrapText="1"/>
    </xf>
  </cellXfs>
  <cellStyles count="11">
    <cellStyle name="60% - Énfasis1" xfId="10" builtinId="32"/>
    <cellStyle name="Hipervínculo" xfId="1" builtinId="8"/>
    <cellStyle name="Millares" xfId="9" builtinId="3"/>
    <cellStyle name="Normal" xfId="0" builtinId="0"/>
    <cellStyle name="Normal 2" xfId="2"/>
    <cellStyle name="Normal 2 2" xfId="6"/>
    <cellStyle name="Normal 2 2 2" xfId="8"/>
    <cellStyle name="Normal 3" xfId="3"/>
    <cellStyle name="Normal 3 3" xfId="5"/>
    <cellStyle name="Normal 4" xfId="7"/>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RE-08'!A1"/><Relationship Id="rId13" Type="http://schemas.openxmlformats.org/officeDocument/2006/relationships/hyperlink" Target="#'RE-13'!A1"/><Relationship Id="rId3" Type="http://schemas.openxmlformats.org/officeDocument/2006/relationships/hyperlink" Target="#'RE-03'!A1"/><Relationship Id="rId7" Type="http://schemas.openxmlformats.org/officeDocument/2006/relationships/hyperlink" Target="#'RE-07'!A1"/><Relationship Id="rId12" Type="http://schemas.openxmlformats.org/officeDocument/2006/relationships/hyperlink" Target="#'RE-12'!A1"/><Relationship Id="rId2" Type="http://schemas.openxmlformats.org/officeDocument/2006/relationships/hyperlink" Target="#'RE-02'!A1"/><Relationship Id="rId1" Type="http://schemas.openxmlformats.org/officeDocument/2006/relationships/image" Target="../media/image1.jpeg"/><Relationship Id="rId6" Type="http://schemas.openxmlformats.org/officeDocument/2006/relationships/hyperlink" Target="#'RE-06'!A1"/><Relationship Id="rId11" Type="http://schemas.openxmlformats.org/officeDocument/2006/relationships/hyperlink" Target="#'RE-11'!A1"/><Relationship Id="rId5" Type="http://schemas.openxmlformats.org/officeDocument/2006/relationships/hyperlink" Target="#'RE-05'!A1"/><Relationship Id="rId15" Type="http://schemas.openxmlformats.org/officeDocument/2006/relationships/hyperlink" Target="#'RE-01'!A1"/><Relationship Id="rId10" Type="http://schemas.openxmlformats.org/officeDocument/2006/relationships/hyperlink" Target="#'RE-10'!A1"/><Relationship Id="rId4" Type="http://schemas.openxmlformats.org/officeDocument/2006/relationships/hyperlink" Target="#'RE-04'!A1"/><Relationship Id="rId9" Type="http://schemas.openxmlformats.org/officeDocument/2006/relationships/hyperlink" Target="#'RE-09'!A1"/><Relationship Id="rId14" Type="http://schemas.openxmlformats.org/officeDocument/2006/relationships/hyperlink" Target="#'RE-14'!A1"/></Relationships>
</file>

<file path=xl/drawings/_rels/drawing10.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8" Type="http://schemas.openxmlformats.org/officeDocument/2006/relationships/hyperlink" Target="#PA01!A1"/><Relationship Id="rId3" Type="http://schemas.openxmlformats.org/officeDocument/2006/relationships/hyperlink" Target="#'PE02'!A1"/><Relationship Id="rId7" Type="http://schemas.openxmlformats.org/officeDocument/2006/relationships/hyperlink" Target="#'PE16'!A1"/><Relationship Id="rId2" Type="http://schemas.openxmlformats.org/officeDocument/2006/relationships/hyperlink" Target="#'PE01'!A1"/><Relationship Id="rId1" Type="http://schemas.openxmlformats.org/officeDocument/2006/relationships/hyperlink" Target="#'PE04'!A1"/><Relationship Id="rId6" Type="http://schemas.openxmlformats.org/officeDocument/2006/relationships/hyperlink" Target="#'PE11'!A1"/><Relationship Id="rId5" Type="http://schemas.openxmlformats.org/officeDocument/2006/relationships/hyperlink" Target="#'PE10'!A1"/><Relationship Id="rId4" Type="http://schemas.openxmlformats.org/officeDocument/2006/relationships/hyperlink" Target="#'PE05'!A1"/></Relationships>
</file>

<file path=xl/drawings/_rels/drawing2.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2114550</xdr:colOff>
      <xdr:row>1</xdr:row>
      <xdr:rowOff>0</xdr:rowOff>
    </xdr:from>
    <xdr:to>
      <xdr:col>3</xdr:col>
      <xdr:colOff>1368794</xdr:colOff>
      <xdr:row>5</xdr:row>
      <xdr:rowOff>9525</xdr:rowOff>
    </xdr:to>
    <xdr:sp macro="" textlink="">
      <xdr:nvSpPr>
        <xdr:cNvPr id="11" name="10 Rectángulo"/>
        <xdr:cNvSpPr/>
      </xdr:nvSpPr>
      <xdr:spPr>
        <a:xfrm>
          <a:off x="4076700" y="161925"/>
          <a:ext cx="5302619" cy="657225"/>
        </a:xfrm>
        <a:prstGeom prst="rect">
          <a:avLst/>
        </a:prstGeom>
        <a:noFill/>
      </xdr:spPr>
      <xdr:txBody>
        <a:bodyPr wrap="none" lIns="91440" tIns="45720" rIns="91440" bIns="45720">
          <a:noAutofit/>
        </a:bodyPr>
        <a:lstStyle/>
        <a:p>
          <a:pPr algn="r"/>
          <a:r>
            <a:rPr lang="es-ES" sz="3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BOLETÍN ESTADÍSTICO</a:t>
          </a:r>
        </a:p>
      </xdr:txBody>
    </xdr:sp>
    <xdr:clientData/>
  </xdr:twoCellAnchor>
  <xdr:twoCellAnchor editAs="absolute">
    <xdr:from>
      <xdr:col>2</xdr:col>
      <xdr:colOff>1323976</xdr:colOff>
      <xdr:row>4</xdr:row>
      <xdr:rowOff>142876</xdr:rowOff>
    </xdr:from>
    <xdr:to>
      <xdr:col>3</xdr:col>
      <xdr:colOff>1368795</xdr:colOff>
      <xdr:row>10</xdr:row>
      <xdr:rowOff>57150</xdr:rowOff>
    </xdr:to>
    <xdr:sp macro="" textlink="">
      <xdr:nvSpPr>
        <xdr:cNvPr id="12" name="11 Rectángulo"/>
        <xdr:cNvSpPr/>
      </xdr:nvSpPr>
      <xdr:spPr>
        <a:xfrm>
          <a:off x="3286126" y="790576"/>
          <a:ext cx="6093194" cy="885824"/>
        </a:xfrm>
        <a:prstGeom prst="rect">
          <a:avLst/>
        </a:prstGeom>
        <a:noFill/>
      </xdr:spPr>
      <xdr:txBody>
        <a:bodyPr wrap="none" lIns="91440" tIns="45720" rIns="91440" bIns="45720">
          <a:noAutofit/>
        </a:bodyPr>
        <a:lstStyle/>
        <a:p>
          <a:pPr algn="r"/>
          <a:r>
            <a:rPr lang="es-ES" sz="2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Capítulo 8.</a:t>
          </a:r>
        </a:p>
        <a:p>
          <a:pPr algn="r"/>
          <a:r>
            <a:rPr lang="es-ES" sz="2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 Económicos</a:t>
          </a:r>
        </a:p>
      </xdr:txBody>
    </xdr:sp>
    <xdr:clientData/>
  </xdr:twoCellAnchor>
  <xdr:twoCellAnchor editAs="absolute">
    <xdr:from>
      <xdr:col>0</xdr:col>
      <xdr:colOff>295275</xdr:colOff>
      <xdr:row>1</xdr:row>
      <xdr:rowOff>28576</xdr:rowOff>
    </xdr:from>
    <xdr:to>
      <xdr:col>2</xdr:col>
      <xdr:colOff>1890960</xdr:colOff>
      <xdr:row>9</xdr:row>
      <xdr:rowOff>9152</xdr:rowOff>
    </xdr:to>
    <xdr:pic>
      <xdr:nvPicPr>
        <xdr:cNvPr id="13" name="1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90501"/>
          <a:ext cx="3557835" cy="1275976"/>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1</xdr:col>
      <xdr:colOff>923925</xdr:colOff>
      <xdr:row>13</xdr:row>
      <xdr:rowOff>142874</xdr:rowOff>
    </xdr:from>
    <xdr:to>
      <xdr:col>3</xdr:col>
      <xdr:colOff>733426</xdr:colOff>
      <xdr:row>60</xdr:row>
      <xdr:rowOff>114300</xdr:rowOff>
    </xdr:to>
    <xdr:sp macro="" textlink="">
      <xdr:nvSpPr>
        <xdr:cNvPr id="15" name="14 Rectángulo redondeado"/>
        <xdr:cNvSpPr/>
      </xdr:nvSpPr>
      <xdr:spPr>
        <a:xfrm>
          <a:off x="1238250" y="2247899"/>
          <a:ext cx="7505701" cy="7581901"/>
        </a:xfrm>
        <a:prstGeom prst="roundRect">
          <a:avLst>
            <a:gd name="adj" fmla="val 8696"/>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endParaRPr lang="es-CO" sz="1100"/>
        </a:p>
      </xdr:txBody>
    </xdr:sp>
    <xdr:clientData/>
  </xdr:twoCellAnchor>
  <xdr:twoCellAnchor editAs="absolute">
    <xdr:from>
      <xdr:col>2</xdr:col>
      <xdr:colOff>485775</xdr:colOff>
      <xdr:row>13</xdr:row>
      <xdr:rowOff>0</xdr:rowOff>
    </xdr:from>
    <xdr:to>
      <xdr:col>2</xdr:col>
      <xdr:colOff>5572126</xdr:colOff>
      <xdr:row>15</xdr:row>
      <xdr:rowOff>114300</xdr:rowOff>
    </xdr:to>
    <xdr:sp macro="" textlink="">
      <xdr:nvSpPr>
        <xdr:cNvPr id="16" name="15 Rectángulo redondeado"/>
        <xdr:cNvSpPr/>
      </xdr:nvSpPr>
      <xdr:spPr>
        <a:xfrm>
          <a:off x="2447925" y="2105025"/>
          <a:ext cx="5086351" cy="438150"/>
        </a:xfrm>
        <a:prstGeom prst="roundRect">
          <a:avLst/>
        </a:prstGeom>
        <a:solidFill>
          <a:schemeClr val="accent5">
            <a:lumMod val="75000"/>
          </a:schemeClr>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 ECONÓMICOS</a:t>
          </a:r>
        </a:p>
      </xdr:txBody>
    </xdr:sp>
    <xdr:clientData/>
  </xdr:twoCellAnchor>
  <xdr:twoCellAnchor editAs="absolute">
    <xdr:from>
      <xdr:col>1</xdr:col>
      <xdr:colOff>1159613</xdr:colOff>
      <xdr:row>20</xdr:row>
      <xdr:rowOff>5889</xdr:rowOff>
    </xdr:from>
    <xdr:to>
      <xdr:col>3</xdr:col>
      <xdr:colOff>303413</xdr:colOff>
      <xdr:row>22</xdr:row>
      <xdr:rowOff>38100</xdr:rowOff>
    </xdr:to>
    <xdr:sp macro="" textlink="">
      <xdr:nvSpPr>
        <xdr:cNvPr id="10" name="9 Rectángulo">
          <a:hlinkClick xmlns:r="http://schemas.openxmlformats.org/officeDocument/2006/relationships" r:id="rId2"/>
        </xdr:cNvPr>
        <xdr:cNvSpPr/>
      </xdr:nvSpPr>
      <xdr:spPr>
        <a:xfrm>
          <a:off x="1473938" y="3244389"/>
          <a:ext cx="6840000" cy="356061"/>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CONTRIBUCIÓN DE LAS MATRÍCULAS AL FINANCIAMIENTO INSTITUCIONAL</a:t>
          </a:r>
        </a:p>
      </xdr:txBody>
    </xdr:sp>
    <xdr:clientData/>
  </xdr:twoCellAnchor>
  <xdr:twoCellAnchor editAs="absolute">
    <xdr:from>
      <xdr:col>1</xdr:col>
      <xdr:colOff>1159613</xdr:colOff>
      <xdr:row>22</xdr:row>
      <xdr:rowOff>73428</xdr:rowOff>
    </xdr:from>
    <xdr:to>
      <xdr:col>3</xdr:col>
      <xdr:colOff>524192</xdr:colOff>
      <xdr:row>24</xdr:row>
      <xdr:rowOff>92364</xdr:rowOff>
    </xdr:to>
    <xdr:sp macro="" textlink="">
      <xdr:nvSpPr>
        <xdr:cNvPr id="14" name="13 Rectángulo">
          <a:hlinkClick xmlns:r="http://schemas.openxmlformats.org/officeDocument/2006/relationships" r:id="rId3"/>
        </xdr:cNvPr>
        <xdr:cNvSpPr/>
      </xdr:nvSpPr>
      <xdr:spPr>
        <a:xfrm>
          <a:off x="1473938" y="3635778"/>
          <a:ext cx="7060779"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CONTRIBUCIÓN DEL ESTADO AL FINANCIAMIENTO INSTITUCIONAL DEL GASTO</a:t>
          </a:r>
        </a:p>
      </xdr:txBody>
    </xdr:sp>
    <xdr:clientData/>
  </xdr:twoCellAnchor>
  <xdr:twoCellAnchor editAs="absolute">
    <xdr:from>
      <xdr:col>1</xdr:col>
      <xdr:colOff>1159612</xdr:colOff>
      <xdr:row>25</xdr:row>
      <xdr:rowOff>12528</xdr:rowOff>
    </xdr:from>
    <xdr:to>
      <xdr:col>2</xdr:col>
      <xdr:colOff>5629274</xdr:colOff>
      <xdr:row>27</xdr:row>
      <xdr:rowOff>31464</xdr:rowOff>
    </xdr:to>
    <xdr:sp macro="" textlink="">
      <xdr:nvSpPr>
        <xdr:cNvPr id="20" name="19 Rectángulo">
          <a:hlinkClick xmlns:r="http://schemas.openxmlformats.org/officeDocument/2006/relationships" r:id="rId4"/>
        </xdr:cNvPr>
        <xdr:cNvSpPr/>
      </xdr:nvSpPr>
      <xdr:spPr>
        <a:xfrm>
          <a:off x="1473937" y="4060653"/>
          <a:ext cx="6117487"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DISTRIBUCIÓN DE LA EJECUCIÓN DE GASTOS</a:t>
          </a:r>
        </a:p>
      </xdr:txBody>
    </xdr:sp>
    <xdr:clientData/>
  </xdr:twoCellAnchor>
  <xdr:twoCellAnchor editAs="absolute">
    <xdr:from>
      <xdr:col>1</xdr:col>
      <xdr:colOff>1159613</xdr:colOff>
      <xdr:row>27</xdr:row>
      <xdr:rowOff>75453</xdr:rowOff>
    </xdr:from>
    <xdr:to>
      <xdr:col>3</xdr:col>
      <xdr:colOff>483413</xdr:colOff>
      <xdr:row>31</xdr:row>
      <xdr:rowOff>3753</xdr:rowOff>
    </xdr:to>
    <xdr:sp macro="" textlink="">
      <xdr:nvSpPr>
        <xdr:cNvPr id="21" name="20 Rectángulo">
          <a:hlinkClick xmlns:r="http://schemas.openxmlformats.org/officeDocument/2006/relationships" r:id="rId5"/>
        </xdr:cNvPr>
        <xdr:cNvSpPr/>
      </xdr:nvSpPr>
      <xdr:spPr>
        <a:xfrm>
          <a:off x="1473938" y="4447428"/>
          <a:ext cx="7020000" cy="576000"/>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PORCENTAJE DE EJECUCIÓN DE GASTOS QUE SE DEDICAN A FUNCIONAMIENTO E INVERSIÓN (Historico)</a:t>
          </a:r>
        </a:p>
      </xdr:txBody>
    </xdr:sp>
    <xdr:clientData/>
  </xdr:twoCellAnchor>
  <xdr:twoCellAnchor editAs="absolute">
    <xdr:from>
      <xdr:col>1</xdr:col>
      <xdr:colOff>1159613</xdr:colOff>
      <xdr:row>31</xdr:row>
      <xdr:rowOff>47742</xdr:rowOff>
    </xdr:from>
    <xdr:to>
      <xdr:col>2</xdr:col>
      <xdr:colOff>4153956</xdr:colOff>
      <xdr:row>33</xdr:row>
      <xdr:rowOff>66678</xdr:rowOff>
    </xdr:to>
    <xdr:sp macro="" textlink="">
      <xdr:nvSpPr>
        <xdr:cNvPr id="22" name="21 Rectángulo">
          <a:hlinkClick xmlns:r="http://schemas.openxmlformats.org/officeDocument/2006/relationships" r:id="rId6"/>
        </xdr:cNvPr>
        <xdr:cNvSpPr/>
      </xdr:nvSpPr>
      <xdr:spPr>
        <a:xfrm>
          <a:off x="1473938" y="5067417"/>
          <a:ext cx="4642168"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EJECUCIÓN DE GASTOS EN INVERSIÓN</a:t>
          </a:r>
        </a:p>
      </xdr:txBody>
    </xdr:sp>
    <xdr:clientData/>
  </xdr:twoCellAnchor>
  <xdr:twoCellAnchor editAs="absolute">
    <xdr:from>
      <xdr:col>1</xdr:col>
      <xdr:colOff>1159613</xdr:colOff>
      <xdr:row>33</xdr:row>
      <xdr:rowOff>82092</xdr:rowOff>
    </xdr:from>
    <xdr:to>
      <xdr:col>3</xdr:col>
      <xdr:colOff>303413</xdr:colOff>
      <xdr:row>37</xdr:row>
      <xdr:rowOff>10392</xdr:rowOff>
    </xdr:to>
    <xdr:sp macro="" textlink="">
      <xdr:nvSpPr>
        <xdr:cNvPr id="23" name="22 Rectángulo">
          <a:hlinkClick xmlns:r="http://schemas.openxmlformats.org/officeDocument/2006/relationships" r:id="rId7"/>
        </xdr:cNvPr>
        <xdr:cNvSpPr/>
      </xdr:nvSpPr>
      <xdr:spPr>
        <a:xfrm>
          <a:off x="1473938" y="5425617"/>
          <a:ext cx="6840000" cy="576000"/>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EJECUCIÓN DE GASTOS DE ACUERDO CON LAS FUNCIONES MISIONALES (2006-2015)</a:t>
          </a:r>
        </a:p>
      </xdr:txBody>
    </xdr:sp>
    <xdr:clientData/>
  </xdr:twoCellAnchor>
  <xdr:twoCellAnchor editAs="absolute">
    <xdr:from>
      <xdr:col>1</xdr:col>
      <xdr:colOff>1159613</xdr:colOff>
      <xdr:row>37</xdr:row>
      <xdr:rowOff>25806</xdr:rowOff>
    </xdr:from>
    <xdr:to>
      <xdr:col>3</xdr:col>
      <xdr:colOff>303413</xdr:colOff>
      <xdr:row>40</xdr:row>
      <xdr:rowOff>116031</xdr:rowOff>
    </xdr:to>
    <xdr:sp macro="" textlink="">
      <xdr:nvSpPr>
        <xdr:cNvPr id="24" name="23 Rectángulo">
          <a:hlinkClick xmlns:r="http://schemas.openxmlformats.org/officeDocument/2006/relationships" r:id="rId8"/>
        </xdr:cNvPr>
        <xdr:cNvSpPr/>
      </xdr:nvSpPr>
      <xdr:spPr>
        <a:xfrm>
          <a:off x="1473938" y="6017031"/>
          <a:ext cx="6840000" cy="576000"/>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EJECUCIÓN DE GASTOS EN PROYECTOS POR OPERACIÓN COMERCIAL Y CONVOCATORIA PARCE</a:t>
          </a:r>
        </a:p>
      </xdr:txBody>
    </xdr:sp>
    <xdr:clientData/>
  </xdr:twoCellAnchor>
  <xdr:twoCellAnchor editAs="absolute">
    <xdr:from>
      <xdr:col>1</xdr:col>
      <xdr:colOff>1159613</xdr:colOff>
      <xdr:row>41</xdr:row>
      <xdr:rowOff>7620</xdr:rowOff>
    </xdr:from>
    <xdr:to>
      <xdr:col>2</xdr:col>
      <xdr:colOff>5740994</xdr:colOff>
      <xdr:row>43</xdr:row>
      <xdr:rowOff>26556</xdr:rowOff>
    </xdr:to>
    <xdr:sp macro="" textlink="">
      <xdr:nvSpPr>
        <xdr:cNvPr id="25" name="24 Rectángulo">
          <a:hlinkClick xmlns:r="http://schemas.openxmlformats.org/officeDocument/2006/relationships" r:id="rId9"/>
        </xdr:cNvPr>
        <xdr:cNvSpPr/>
      </xdr:nvSpPr>
      <xdr:spPr>
        <a:xfrm>
          <a:off x="1473938" y="6646545"/>
          <a:ext cx="6229206"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EJECUCIÓN PRESUPUESTAL DE GASTOS DE CAPACITACIÓN, VIÁTICOS Y COMPRA DE EQUIPO - AREA ACADÉMICA</a:t>
          </a:r>
        </a:p>
      </xdr:txBody>
    </xdr:sp>
    <xdr:clientData/>
  </xdr:twoCellAnchor>
  <xdr:twoCellAnchor editAs="absolute">
    <xdr:from>
      <xdr:col>1</xdr:col>
      <xdr:colOff>1159613</xdr:colOff>
      <xdr:row>45</xdr:row>
      <xdr:rowOff>51495</xdr:rowOff>
    </xdr:from>
    <xdr:to>
      <xdr:col>2</xdr:col>
      <xdr:colOff>3873880</xdr:colOff>
      <xdr:row>47</xdr:row>
      <xdr:rowOff>70431</xdr:rowOff>
    </xdr:to>
    <xdr:sp macro="" textlink="">
      <xdr:nvSpPr>
        <xdr:cNvPr id="26" name="25 Rectángulo">
          <a:hlinkClick xmlns:r="http://schemas.openxmlformats.org/officeDocument/2006/relationships" r:id="rId10"/>
        </xdr:cNvPr>
        <xdr:cNvSpPr/>
      </xdr:nvSpPr>
      <xdr:spPr>
        <a:xfrm>
          <a:off x="1473938" y="7338120"/>
          <a:ext cx="4362092"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INVERSIÓN FÍSICA Y TECNOLÓGICA (Historico)</a:t>
          </a:r>
        </a:p>
      </xdr:txBody>
    </xdr:sp>
    <xdr:clientData/>
  </xdr:twoCellAnchor>
  <xdr:twoCellAnchor editAs="absolute">
    <xdr:from>
      <xdr:col>1</xdr:col>
      <xdr:colOff>1159613</xdr:colOff>
      <xdr:row>48</xdr:row>
      <xdr:rowOff>120</xdr:rowOff>
    </xdr:from>
    <xdr:to>
      <xdr:col>2</xdr:col>
      <xdr:colOff>5435717</xdr:colOff>
      <xdr:row>50</xdr:row>
      <xdr:rowOff>19056</xdr:rowOff>
    </xdr:to>
    <xdr:sp macro="" textlink="">
      <xdr:nvSpPr>
        <xdr:cNvPr id="27" name="26 Rectángulo">
          <a:hlinkClick xmlns:r="http://schemas.openxmlformats.org/officeDocument/2006/relationships" r:id="rId11"/>
        </xdr:cNvPr>
        <xdr:cNvSpPr/>
      </xdr:nvSpPr>
      <xdr:spPr>
        <a:xfrm>
          <a:off x="1473938" y="7772520"/>
          <a:ext cx="5923929"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EFICIENCIA Y PRODUCTIVIDAD DE LA INVESTIGACIÓN (Historico)</a:t>
          </a:r>
        </a:p>
      </xdr:txBody>
    </xdr:sp>
    <xdr:clientData/>
  </xdr:twoCellAnchor>
  <xdr:twoCellAnchor editAs="absolute">
    <xdr:from>
      <xdr:col>1</xdr:col>
      <xdr:colOff>1159613</xdr:colOff>
      <xdr:row>50</xdr:row>
      <xdr:rowOff>139245</xdr:rowOff>
    </xdr:from>
    <xdr:to>
      <xdr:col>2</xdr:col>
      <xdr:colOff>4057969</xdr:colOff>
      <xdr:row>52</xdr:row>
      <xdr:rowOff>158181</xdr:rowOff>
    </xdr:to>
    <xdr:sp macro="" textlink="">
      <xdr:nvSpPr>
        <xdr:cNvPr id="28" name="27 Rectángulo">
          <a:hlinkClick xmlns:r="http://schemas.openxmlformats.org/officeDocument/2006/relationships" r:id="rId12"/>
        </xdr:cNvPr>
        <xdr:cNvSpPr/>
      </xdr:nvSpPr>
      <xdr:spPr>
        <a:xfrm>
          <a:off x="1473938" y="8235495"/>
          <a:ext cx="4546181"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GENERACIÓN DE INGRESOS PROPIOS (Historico)</a:t>
          </a:r>
        </a:p>
      </xdr:txBody>
    </xdr:sp>
    <xdr:clientData/>
  </xdr:twoCellAnchor>
  <xdr:twoCellAnchor editAs="absolute">
    <xdr:from>
      <xdr:col>1</xdr:col>
      <xdr:colOff>1159613</xdr:colOff>
      <xdr:row>53</xdr:row>
      <xdr:rowOff>59295</xdr:rowOff>
    </xdr:from>
    <xdr:to>
      <xdr:col>3</xdr:col>
      <xdr:colOff>303413</xdr:colOff>
      <xdr:row>56</xdr:row>
      <xdr:rowOff>149520</xdr:rowOff>
    </xdr:to>
    <xdr:sp macro="" textlink="">
      <xdr:nvSpPr>
        <xdr:cNvPr id="29" name="28 Rectángulo">
          <a:hlinkClick xmlns:r="http://schemas.openxmlformats.org/officeDocument/2006/relationships" r:id="rId13"/>
        </xdr:cNvPr>
        <xdr:cNvSpPr/>
      </xdr:nvSpPr>
      <xdr:spPr>
        <a:xfrm>
          <a:off x="1473938" y="8641320"/>
          <a:ext cx="6840000" cy="576000"/>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TARIFAS MATRÍCULA DE LA UTP POR ESTRATO SOCIOECONÓMICO SEGÚN ORIGEN DEL COLEGIO</a:t>
          </a:r>
        </a:p>
      </xdr:txBody>
    </xdr:sp>
    <xdr:clientData/>
  </xdr:twoCellAnchor>
  <xdr:twoCellAnchor editAs="absolute">
    <xdr:from>
      <xdr:col>1</xdr:col>
      <xdr:colOff>1159613</xdr:colOff>
      <xdr:row>57</xdr:row>
      <xdr:rowOff>50638</xdr:rowOff>
    </xdr:from>
    <xdr:to>
      <xdr:col>2</xdr:col>
      <xdr:colOff>5771322</xdr:colOff>
      <xdr:row>59</xdr:row>
      <xdr:rowOff>69574</xdr:rowOff>
    </xdr:to>
    <xdr:sp macro="" textlink="">
      <xdr:nvSpPr>
        <xdr:cNvPr id="30" name="29 Rectángulo">
          <a:hlinkClick xmlns:r="http://schemas.openxmlformats.org/officeDocument/2006/relationships" r:id="rId14"/>
        </xdr:cNvPr>
        <xdr:cNvSpPr/>
      </xdr:nvSpPr>
      <xdr:spPr>
        <a:xfrm>
          <a:off x="1473938" y="9280363"/>
          <a:ext cx="6259534"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INCENTIVOS. BECAS Y SUBSIDIOS POR ESTRATOS SOCIOECONÓMICOS</a:t>
          </a:r>
        </a:p>
      </xdr:txBody>
    </xdr:sp>
    <xdr:clientData/>
  </xdr:twoCellAnchor>
  <xdr:twoCellAnchor editAs="absolute">
    <xdr:from>
      <xdr:col>1</xdr:col>
      <xdr:colOff>1159613</xdr:colOff>
      <xdr:row>17</xdr:row>
      <xdr:rowOff>85724</xdr:rowOff>
    </xdr:from>
    <xdr:to>
      <xdr:col>2</xdr:col>
      <xdr:colOff>6017363</xdr:colOff>
      <xdr:row>19</xdr:row>
      <xdr:rowOff>104775</xdr:rowOff>
    </xdr:to>
    <xdr:sp macro="" textlink="">
      <xdr:nvSpPr>
        <xdr:cNvPr id="31" name="30 Rectángulo">
          <a:hlinkClick xmlns:r="http://schemas.openxmlformats.org/officeDocument/2006/relationships" r:id="rId15"/>
        </xdr:cNvPr>
        <xdr:cNvSpPr/>
      </xdr:nvSpPr>
      <xdr:spPr>
        <a:xfrm>
          <a:off x="1473938" y="2838449"/>
          <a:ext cx="6505575" cy="342901"/>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PROMEDIO DE VALORES DE MATRÍCULA POR PROGRAMA ACADÉMICO</a:t>
          </a:r>
          <a:endParaRPr lang="es-ES" sz="1600" b="1" cap="none" spc="0" baseline="0">
            <a:ln w="10541" cmpd="sng">
              <a:noFill/>
              <a:prstDash val="solid"/>
            </a:ln>
            <a:solidFill>
              <a:schemeClr val="accent5">
                <a:lumMod val="75000"/>
              </a:schemeClr>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85725</xdr:rowOff>
    </xdr:from>
    <xdr:to>
      <xdr:col>0</xdr:col>
      <xdr:colOff>1873651</xdr:colOff>
      <xdr:row>9</xdr:row>
      <xdr:rowOff>119793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85725</xdr:rowOff>
    </xdr:from>
    <xdr:to>
      <xdr:col>0</xdr:col>
      <xdr:colOff>1805175</xdr:colOff>
      <xdr:row>14</xdr:row>
      <xdr:rowOff>175950</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180975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3</xdr:row>
      <xdr:rowOff>447675</xdr:rowOff>
    </xdr:from>
    <xdr:to>
      <xdr:col>0</xdr:col>
      <xdr:colOff>1873651</xdr:colOff>
      <xdr:row>8</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10</xdr:row>
      <xdr:rowOff>123825</xdr:rowOff>
    </xdr:from>
    <xdr:to>
      <xdr:col>0</xdr:col>
      <xdr:colOff>1805175</xdr:colOff>
      <xdr:row>14</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180975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3</xdr:row>
      <xdr:rowOff>447675</xdr:rowOff>
    </xdr:from>
    <xdr:to>
      <xdr:col>0</xdr:col>
      <xdr:colOff>1873651</xdr:colOff>
      <xdr:row>8</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10</xdr:row>
      <xdr:rowOff>123825</xdr:rowOff>
    </xdr:from>
    <xdr:to>
      <xdr:col>0</xdr:col>
      <xdr:colOff>1805175</xdr:colOff>
      <xdr:row>14</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180975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123825</xdr:rowOff>
    </xdr:from>
    <xdr:to>
      <xdr:col>0</xdr:col>
      <xdr:colOff>1873651</xdr:colOff>
      <xdr:row>9</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123825</xdr:rowOff>
    </xdr:from>
    <xdr:to>
      <xdr:col>0</xdr:col>
      <xdr:colOff>1805175</xdr:colOff>
      <xdr:row>15</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47625</xdr:rowOff>
    </xdr:from>
    <xdr:to>
      <xdr:col>0</xdr:col>
      <xdr:colOff>1873651</xdr:colOff>
      <xdr:row>9</xdr:row>
      <xdr:rowOff>81693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47625</xdr:rowOff>
    </xdr:from>
    <xdr:to>
      <xdr:col>0</xdr:col>
      <xdr:colOff>1805175</xdr:colOff>
      <xdr:row>14</xdr:row>
      <xdr:rowOff>137850</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9525</xdr:rowOff>
    </xdr:from>
    <xdr:to>
      <xdr:col>0</xdr:col>
      <xdr:colOff>1873651</xdr:colOff>
      <xdr:row>9</xdr:row>
      <xdr:rowOff>43593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9525</xdr:rowOff>
    </xdr:from>
    <xdr:to>
      <xdr:col>0</xdr:col>
      <xdr:colOff>1805175</xdr:colOff>
      <xdr:row>14</xdr:row>
      <xdr:rowOff>99750</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xdr:col>
      <xdr:colOff>9525</xdr:colOff>
      <xdr:row>26</xdr:row>
      <xdr:rowOff>144807</xdr:rowOff>
    </xdr:from>
    <xdr:ext cx="2690224" cy="280205"/>
    <xdr:sp macro="" textlink="">
      <xdr:nvSpPr>
        <xdr:cNvPr id="2" name="1 Rectángulo">
          <a:hlinkClick xmlns:r="http://schemas.openxmlformats.org/officeDocument/2006/relationships" r:id="rId1"/>
        </xdr:cNvPr>
        <xdr:cNvSpPr/>
      </xdr:nvSpPr>
      <xdr:spPr>
        <a:xfrm>
          <a:off x="323850" y="4669182"/>
          <a:ext cx="2690224" cy="280205"/>
        </a:xfrm>
        <a:prstGeom prst="rect">
          <a:avLst/>
        </a:prstGeom>
        <a:noFill/>
      </xdr:spPr>
      <xdr:txBody>
        <a:bodyPr wrap="none" lIns="91440" tIns="45720" rIns="91440" bIns="45720">
          <a:spAutoFit/>
        </a:bodyPr>
        <a:lstStyle/>
        <a:p>
          <a:pPr algn="l"/>
          <a:r>
            <a:rPr lang="es-CO"/>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cupos por programas </a:t>
          </a: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académicos</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0</xdr:colOff>
      <xdr:row>14</xdr:row>
      <xdr:rowOff>133085</xdr:rowOff>
    </xdr:from>
    <xdr:ext cx="3734805" cy="264560"/>
    <xdr:sp macro="" textlink="">
      <xdr:nvSpPr>
        <xdr:cNvPr id="3" name="2 Rectángulo">
          <a:hlinkClick xmlns:r="http://schemas.openxmlformats.org/officeDocument/2006/relationships" r:id="rId2"/>
        </xdr:cNvPr>
        <xdr:cNvSpPr/>
      </xdr:nvSpPr>
      <xdr:spPr>
        <a:xfrm>
          <a:off x="314325" y="2638160"/>
          <a:ext cx="3734805" cy="264560"/>
        </a:xfrm>
        <a:prstGeom prst="rect">
          <a:avLst/>
        </a:prstGeom>
        <a:noFill/>
      </xdr:spPr>
      <xdr:txBody>
        <a:bodyPr wrap="none" lIns="91440" tIns="45720" rIns="91440" bIns="45720">
          <a:spAutoFit/>
        </a:bodyPr>
        <a:lstStyle/>
        <a:p>
          <a:pPr algn="ctr"/>
          <a:r>
            <a:rPr lang="es-CO"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INSCRITOS EN PROGRAMAS DE PREGRADO SEGÚN</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GÉNERO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19050</xdr:colOff>
      <xdr:row>20</xdr:row>
      <xdr:rowOff>126181</xdr:rowOff>
    </xdr:from>
    <xdr:ext cx="2790829" cy="264560"/>
    <xdr:sp macro="" textlink="">
      <xdr:nvSpPr>
        <xdr:cNvPr id="5" name="4 Rectángulo">
          <a:hlinkClick xmlns:r="http://schemas.openxmlformats.org/officeDocument/2006/relationships" r:id="rId3"/>
        </xdr:cNvPr>
        <xdr:cNvSpPr/>
      </xdr:nvSpPr>
      <xdr:spPr>
        <a:xfrm>
          <a:off x="333375" y="3640906"/>
          <a:ext cx="2790829" cy="264560"/>
        </a:xfrm>
        <a:prstGeom prst="rect">
          <a:avLst/>
        </a:prstGeom>
        <a:noFill/>
      </xdr:spPr>
      <xdr:txBody>
        <a:bodyPr wrap="none" lIns="91440" tIns="45720" rIns="91440" bIns="45720">
          <a:spAutoFit/>
        </a:bodyPr>
        <a:lstStyle/>
        <a:p>
          <a:pPr algn="l"/>
          <a:r>
            <a:rPr lang="es-CO"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Admitidos</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en programas de pregado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0</xdr:colOff>
      <xdr:row>32</xdr:row>
      <xdr:rowOff>139355</xdr:rowOff>
    </xdr:from>
    <xdr:ext cx="4281237" cy="264560"/>
    <xdr:sp macro="" textlink="">
      <xdr:nvSpPr>
        <xdr:cNvPr id="7" name="6 Rectángulo">
          <a:hlinkClick xmlns:r="http://schemas.openxmlformats.org/officeDocument/2006/relationships" r:id="rId4"/>
        </xdr:cNvPr>
        <xdr:cNvSpPr/>
      </xdr:nvSpPr>
      <xdr:spPr>
        <a:xfrm>
          <a:off x="314325" y="5673380"/>
          <a:ext cx="4281237" cy="264560"/>
        </a:xfrm>
        <a:prstGeom prst="rect">
          <a:avLst/>
        </a:prstGeom>
        <a:noFill/>
      </xdr:spPr>
      <xdr:txBody>
        <a:bodyPr wrap="none" lIns="91440" tIns="45720" rIns="91440" bIns="45720">
          <a:spAutoFit/>
        </a:bodyPr>
        <a:lstStyle/>
        <a:p>
          <a:pPr algn="l"/>
          <a:r>
            <a:rPr lang="es-CO"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matriculados por primera vez en programas de pregrado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13067</xdr:colOff>
      <xdr:row>38</xdr:row>
      <xdr:rowOff>133350</xdr:rowOff>
    </xdr:from>
    <xdr:ext cx="3327834" cy="264560"/>
    <xdr:sp macro="" textlink="">
      <xdr:nvSpPr>
        <xdr:cNvPr id="11" name="10 Rectángulo">
          <a:hlinkClick xmlns:r="http://schemas.openxmlformats.org/officeDocument/2006/relationships" r:id="rId5"/>
        </xdr:cNvPr>
        <xdr:cNvSpPr/>
      </xdr:nvSpPr>
      <xdr:spPr>
        <a:xfrm>
          <a:off x="327392" y="6677025"/>
          <a:ext cx="3327834" cy="264560"/>
        </a:xfrm>
        <a:prstGeom prst="rect">
          <a:avLst/>
        </a:prstGeom>
        <a:noFill/>
      </xdr:spPr>
      <xdr:txBody>
        <a:bodyPr wrap="none" lIns="91440" tIns="45720" rIns="91440" bIns="45720">
          <a:spAutoFit/>
        </a:bodyPr>
        <a:lstStyle/>
        <a:p>
          <a:pPr algn="l"/>
          <a:r>
            <a:rPr lang="es-CO"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latin typeface="+mn-lt"/>
              <a:ea typeface="+mn-ea"/>
              <a:cs typeface="+mn-cs"/>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matrícula</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total en programas de pregrado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3542</xdr:colOff>
      <xdr:row>44</xdr:row>
      <xdr:rowOff>142356</xdr:rowOff>
    </xdr:from>
    <xdr:ext cx="3341684" cy="264560"/>
    <xdr:sp macro="" textlink="">
      <xdr:nvSpPr>
        <xdr:cNvPr id="12" name="11 Rectángulo">
          <a:hlinkClick xmlns:r="http://schemas.openxmlformats.org/officeDocument/2006/relationships" r:id="rId6"/>
        </xdr:cNvPr>
        <xdr:cNvSpPr/>
      </xdr:nvSpPr>
      <xdr:spPr>
        <a:xfrm>
          <a:off x="317867" y="7695681"/>
          <a:ext cx="3341684" cy="264560"/>
        </a:xfrm>
        <a:prstGeom prst="rect">
          <a:avLst/>
        </a:prstGeom>
        <a:noFill/>
      </xdr:spPr>
      <xdr:txBody>
        <a:bodyPr wrap="none" lIns="91440" tIns="45720" rIns="91440" bIns="45720">
          <a:spAutoFit/>
        </a:bodyPr>
        <a:lstStyle/>
        <a:p>
          <a:pPr algn="l"/>
          <a:r>
            <a:rPr lang="es-CO"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latin typeface="+mn-lt"/>
              <a:ea typeface="+mn-ea"/>
              <a:cs typeface="+mn-cs"/>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matrícula total en programas de posgrado</a:t>
          </a:r>
        </a:p>
      </xdr:txBody>
    </xdr:sp>
    <xdr:clientData/>
  </xdr:oneCellAnchor>
  <xdr:oneCellAnchor>
    <xdr:from>
      <xdr:col>0</xdr:col>
      <xdr:colOff>295275</xdr:colOff>
      <xdr:row>7</xdr:row>
      <xdr:rowOff>142875</xdr:rowOff>
    </xdr:from>
    <xdr:ext cx="2019142" cy="264560"/>
    <xdr:sp macro="" textlink="">
      <xdr:nvSpPr>
        <xdr:cNvPr id="13" name="12 Rectángulo">
          <a:hlinkClick xmlns:r="http://schemas.openxmlformats.org/officeDocument/2006/relationships" r:id="rId7"/>
        </xdr:cNvPr>
        <xdr:cNvSpPr/>
      </xdr:nvSpPr>
      <xdr:spPr>
        <a:xfrm>
          <a:off x="295275" y="1314450"/>
          <a:ext cx="2019142" cy="264560"/>
        </a:xfrm>
        <a:prstGeom prst="rect">
          <a:avLst/>
        </a:prstGeom>
        <a:noFill/>
      </xdr:spPr>
      <xdr:txBody>
        <a:bodyPr wrap="none" lIns="91440" tIns="45720" rIns="91440" bIns="45720">
          <a:spAutoFit/>
        </a:bodyPr>
        <a:lstStyle/>
        <a:p>
          <a:pPr algn="l"/>
          <a:r>
            <a:rPr lang="es-CO"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latin typeface="+mn-lt"/>
              <a:ea typeface="+mn-ea"/>
              <a:cs typeface="+mn-cs"/>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deserción por</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programa</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0</xdr:col>
      <xdr:colOff>285750</xdr:colOff>
      <xdr:row>0</xdr:row>
      <xdr:rowOff>133350</xdr:rowOff>
    </xdr:from>
    <xdr:ext cx="2055627" cy="280205"/>
    <xdr:sp macro="" textlink="">
      <xdr:nvSpPr>
        <xdr:cNvPr id="14" name="13 Rectángulo">
          <a:hlinkClick xmlns:r="http://schemas.openxmlformats.org/officeDocument/2006/relationships" r:id="rId8"/>
        </xdr:cNvPr>
        <xdr:cNvSpPr/>
      </xdr:nvSpPr>
      <xdr:spPr>
        <a:xfrm>
          <a:off x="285750" y="133350"/>
          <a:ext cx="2055627" cy="280205"/>
        </a:xfrm>
        <a:prstGeom prst="rect">
          <a:avLst/>
        </a:prstGeom>
        <a:noFill/>
      </xdr:spPr>
      <xdr:txBody>
        <a:bodyPr wrap="none" lIns="91440" tIns="45720" rIns="91440" bIns="45720">
          <a:spAutoFit/>
        </a:bodyPr>
        <a:lstStyle/>
        <a:p>
          <a:pPr algn="l"/>
          <a:r>
            <a:rPr lang="es-CO"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PROGRAMAS ACADÉMICOS</a:t>
          </a: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4</xdr:row>
      <xdr:rowOff>19050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69515" cy="719759"/>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285750</xdr:rowOff>
    </xdr:from>
    <xdr:to>
      <xdr:col>0</xdr:col>
      <xdr:colOff>1873651</xdr:colOff>
      <xdr:row>9</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123825</xdr:rowOff>
    </xdr:from>
    <xdr:to>
      <xdr:col>0</xdr:col>
      <xdr:colOff>1805175</xdr:colOff>
      <xdr:row>15</xdr:row>
      <xdr:rowOff>42600</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4</xdr:row>
      <xdr:rowOff>19050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123825</xdr:rowOff>
    </xdr:from>
    <xdr:to>
      <xdr:col>0</xdr:col>
      <xdr:colOff>1873651</xdr:colOff>
      <xdr:row>10</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123825</xdr:rowOff>
    </xdr:from>
    <xdr:to>
      <xdr:col>0</xdr:col>
      <xdr:colOff>1805175</xdr:colOff>
      <xdr:row>15</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247650</xdr:rowOff>
    </xdr:from>
    <xdr:to>
      <xdr:col>0</xdr:col>
      <xdr:colOff>1873651</xdr:colOff>
      <xdr:row>8</xdr:row>
      <xdr:rowOff>281718</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10</xdr:row>
      <xdr:rowOff>85725</xdr:rowOff>
    </xdr:from>
    <xdr:to>
      <xdr:col>0</xdr:col>
      <xdr:colOff>1805175</xdr:colOff>
      <xdr:row>13</xdr:row>
      <xdr:rowOff>14025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4</xdr:row>
      <xdr:rowOff>19050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123825</xdr:rowOff>
    </xdr:from>
    <xdr:to>
      <xdr:col>0</xdr:col>
      <xdr:colOff>1873651</xdr:colOff>
      <xdr:row>10</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12</xdr:row>
      <xdr:rowOff>123825</xdr:rowOff>
    </xdr:from>
    <xdr:to>
      <xdr:col>0</xdr:col>
      <xdr:colOff>1805175</xdr:colOff>
      <xdr:row>16</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85725</xdr:rowOff>
    </xdr:from>
    <xdr:to>
      <xdr:col>0</xdr:col>
      <xdr:colOff>1873651</xdr:colOff>
      <xdr:row>10</xdr:row>
      <xdr:rowOff>119793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12</xdr:row>
      <xdr:rowOff>85725</xdr:rowOff>
    </xdr:from>
    <xdr:to>
      <xdr:col>0</xdr:col>
      <xdr:colOff>1805175</xdr:colOff>
      <xdr:row>16</xdr:row>
      <xdr:rowOff>14025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180975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123825</xdr:rowOff>
    </xdr:from>
    <xdr:to>
      <xdr:col>0</xdr:col>
      <xdr:colOff>1873651</xdr:colOff>
      <xdr:row>9</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123825</xdr:rowOff>
    </xdr:from>
    <xdr:to>
      <xdr:col>0</xdr:col>
      <xdr:colOff>1805175</xdr:colOff>
      <xdr:row>15</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4</xdr:row>
      <xdr:rowOff>19050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123825</xdr:rowOff>
    </xdr:from>
    <xdr:to>
      <xdr:col>0</xdr:col>
      <xdr:colOff>1873651</xdr:colOff>
      <xdr:row>10</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12</xdr:row>
      <xdr:rowOff>123825</xdr:rowOff>
    </xdr:from>
    <xdr:to>
      <xdr:col>0</xdr:col>
      <xdr:colOff>1805175</xdr:colOff>
      <xdr:row>16</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247650</xdr:rowOff>
    </xdr:from>
    <xdr:to>
      <xdr:col>0</xdr:col>
      <xdr:colOff>1873651</xdr:colOff>
      <xdr:row>9</xdr:row>
      <xdr:rowOff>119793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85725</xdr:rowOff>
    </xdr:from>
    <xdr:to>
      <xdr:col>0</xdr:col>
      <xdr:colOff>1805175</xdr:colOff>
      <xdr:row>15</xdr:row>
      <xdr:rowOff>14025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abSelected="1" topLeftCell="A10" workbookViewId="0">
      <selection activeCell="D38" sqref="D38"/>
    </sheetView>
  </sheetViews>
  <sheetFormatPr baseColWidth="10" defaultColWidth="0" defaultRowHeight="12.75" zeroHeight="1" x14ac:dyDescent="0.25"/>
  <cols>
    <col min="1" max="1" width="4.7109375" style="27" customWidth="1"/>
    <col min="2" max="2" width="24.7109375" style="27" customWidth="1"/>
    <col min="3" max="3" width="90.7109375" style="27" customWidth="1"/>
    <col min="4" max="4" width="24.7109375" style="27" customWidth="1"/>
    <col min="5" max="5" width="4.7109375" style="27" customWidth="1"/>
    <col min="6" max="16384" width="11.42578125" style="27" hidden="1"/>
  </cols>
  <sheetData>
    <row r="1" spans="2:5" s="24" customFormat="1" x14ac:dyDescent="0.25">
      <c r="B1" s="22"/>
      <c r="C1" s="23"/>
      <c r="D1" s="23"/>
      <c r="E1" s="23"/>
    </row>
    <row r="2" spans="2:5" s="24" customFormat="1" x14ac:dyDescent="0.2">
      <c r="B2" s="21"/>
      <c r="C2" s="21"/>
      <c r="D2" s="21"/>
      <c r="E2" s="23"/>
    </row>
    <row r="3" spans="2:5" s="24" customFormat="1" x14ac:dyDescent="0.2">
      <c r="B3" s="21"/>
      <c r="C3" s="20"/>
      <c r="D3" s="21"/>
      <c r="E3" s="23"/>
    </row>
    <row r="4" spans="2:5" s="24" customFormat="1" x14ac:dyDescent="0.2">
      <c r="B4" s="21"/>
      <c r="C4" s="21"/>
      <c r="D4" s="21"/>
      <c r="E4" s="23"/>
    </row>
    <row r="5" spans="2:5" s="24" customFormat="1" x14ac:dyDescent="0.2">
      <c r="B5" s="21"/>
      <c r="C5" s="20"/>
      <c r="D5" s="21"/>
      <c r="E5" s="23"/>
    </row>
    <row r="6" spans="2:5" s="24" customFormat="1" x14ac:dyDescent="0.2">
      <c r="B6" s="21"/>
      <c r="C6" s="20"/>
      <c r="D6" s="21"/>
      <c r="E6" s="23"/>
    </row>
    <row r="7" spans="2:5" s="24" customFormat="1" x14ac:dyDescent="0.2">
      <c r="B7" s="21"/>
      <c r="C7" s="20"/>
      <c r="D7" s="21"/>
      <c r="E7" s="23"/>
    </row>
    <row r="8" spans="2:5" s="24" customFormat="1" x14ac:dyDescent="0.2">
      <c r="B8" s="21"/>
      <c r="C8" s="20"/>
      <c r="D8" s="21"/>
      <c r="E8" s="23"/>
    </row>
    <row r="9" spans="2:5" s="24" customFormat="1" x14ac:dyDescent="0.2">
      <c r="B9" s="21"/>
      <c r="C9" s="21"/>
      <c r="D9" s="21"/>
      <c r="E9" s="23"/>
    </row>
    <row r="10" spans="2:5" s="24" customFormat="1" x14ac:dyDescent="0.25">
      <c r="B10" s="23"/>
      <c r="C10" s="23"/>
      <c r="D10" s="23"/>
      <c r="E10" s="23"/>
    </row>
    <row r="11" spans="2:5" s="24" customFormat="1" x14ac:dyDescent="0.25">
      <c r="B11" s="23"/>
      <c r="C11" s="22"/>
      <c r="D11" s="23"/>
      <c r="E11" s="23"/>
    </row>
    <row r="12" spans="2:5" s="26" customFormat="1" x14ac:dyDescent="0.2">
      <c r="B12" s="25"/>
    </row>
    <row r="13" spans="2:5" x14ac:dyDescent="0.25"/>
    <row r="14" spans="2:5" x14ac:dyDescent="0.25"/>
    <row r="15" spans="2:5" x14ac:dyDescent="0.25"/>
    <row r="16" spans="2:5" x14ac:dyDescent="0.25"/>
    <row r="17" spans="1:2" x14ac:dyDescent="0.25"/>
    <row r="18" spans="1:2" x14ac:dyDescent="0.25"/>
    <row r="19" spans="1:2" x14ac:dyDescent="0.25"/>
    <row r="20" spans="1:2" x14ac:dyDescent="0.25"/>
    <row r="21" spans="1:2" x14ac:dyDescent="0.25"/>
    <row r="22" spans="1:2" x14ac:dyDescent="0.25"/>
    <row r="23" spans="1:2" x14ac:dyDescent="0.25"/>
    <row r="24" spans="1:2" x14ac:dyDescent="0.25"/>
    <row r="25" spans="1:2" x14ac:dyDescent="0.25"/>
    <row r="26" spans="1:2" x14ac:dyDescent="0.25"/>
    <row r="27" spans="1:2" x14ac:dyDescent="0.25"/>
    <row r="28" spans="1:2" x14ac:dyDescent="0.25"/>
    <row r="29" spans="1:2" x14ac:dyDescent="0.25"/>
    <row r="30" spans="1:2" x14ac:dyDescent="0.25">
      <c r="A30" s="28"/>
      <c r="B30" s="29"/>
    </row>
    <row r="31" spans="1:2" x14ac:dyDescent="0.25">
      <c r="A31" s="28"/>
    </row>
    <row r="32" spans="1:2" x14ac:dyDescent="0.25">
      <c r="A32" s="28"/>
      <c r="B32" s="29"/>
    </row>
    <row r="33" spans="1:2" x14ac:dyDescent="0.25">
      <c r="A33" s="28"/>
    </row>
    <row r="34" spans="1:2" x14ac:dyDescent="0.25">
      <c r="A34" s="28"/>
      <c r="B34" s="29"/>
    </row>
    <row r="35" spans="1:2" x14ac:dyDescent="0.25">
      <c r="A35" s="28"/>
    </row>
    <row r="36" spans="1:2" x14ac:dyDescent="0.25">
      <c r="A36" s="28"/>
      <c r="B36" s="29"/>
    </row>
    <row r="37" spans="1:2" x14ac:dyDescent="0.25"/>
    <row r="38" spans="1:2" x14ac:dyDescent="0.25">
      <c r="B38" s="29"/>
    </row>
    <row r="39" spans="1:2" x14ac:dyDescent="0.25"/>
    <row r="40" spans="1:2" x14ac:dyDescent="0.25">
      <c r="B40" s="29"/>
    </row>
    <row r="41" spans="1:2" x14ac:dyDescent="0.25">
      <c r="B41" s="29"/>
    </row>
    <row r="42" spans="1:2" x14ac:dyDescent="0.25"/>
    <row r="43" spans="1:2" x14ac:dyDescent="0.25">
      <c r="B43" s="29"/>
    </row>
    <row r="44" spans="1:2" x14ac:dyDescent="0.25"/>
    <row r="45" spans="1:2" x14ac:dyDescent="0.25"/>
    <row r="46" spans="1:2" x14ac:dyDescent="0.25"/>
    <row r="47" spans="1:2" x14ac:dyDescent="0.25"/>
    <row r="48" spans="1:2" x14ac:dyDescent="0.25">
      <c r="B48" s="29"/>
    </row>
    <row r="49" spans="2:2" x14ac:dyDescent="0.25"/>
    <row r="50" spans="2:2" x14ac:dyDescent="0.25">
      <c r="B50" s="29"/>
    </row>
    <row r="51" spans="2:2" x14ac:dyDescent="0.25"/>
    <row r="52" spans="2:2" x14ac:dyDescent="0.25"/>
    <row r="53" spans="2:2" x14ac:dyDescent="0.25"/>
    <row r="54" spans="2:2" x14ac:dyDescent="0.25"/>
    <row r="55" spans="2:2" x14ac:dyDescent="0.25"/>
    <row r="56" spans="2:2" x14ac:dyDescent="0.25"/>
    <row r="57" spans="2:2" x14ac:dyDescent="0.25"/>
    <row r="58" spans="2:2" x14ac:dyDescent="0.25"/>
    <row r="59" spans="2:2" x14ac:dyDescent="0.25"/>
    <row r="60" spans="2:2" x14ac:dyDescent="0.25"/>
    <row r="61" spans="2:2" x14ac:dyDescent="0.25"/>
    <row r="62" spans="2:2"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workbookViewId="0">
      <pane xSplit="1" topLeftCell="B1" activePane="topRight" state="frozen"/>
      <selection activeCell="B1" sqref="B1"/>
      <selection pane="topRight" activeCell="F10" sqref="F10"/>
    </sheetView>
  </sheetViews>
  <sheetFormatPr baseColWidth="10" defaultColWidth="0" defaultRowHeight="12.75" customHeight="1" zeroHeight="1" x14ac:dyDescent="0.25"/>
  <cols>
    <col min="1" max="1" width="30.7109375" style="98" customWidth="1"/>
    <col min="2" max="2" width="15.7109375" style="32" customWidth="1"/>
    <col min="3" max="3" width="38.85546875" style="32" customWidth="1"/>
    <col min="4" max="6" width="12.7109375" style="32" customWidth="1"/>
    <col min="7" max="7" width="15.7109375" style="32" customWidth="1"/>
    <col min="8" max="16" width="0" style="32" hidden="1" customWidth="1"/>
    <col min="17" max="16384" width="11.42578125" style="32" hidden="1"/>
  </cols>
  <sheetData>
    <row r="1" spans="1:6" s="83" customFormat="1" x14ac:dyDescent="0.25">
      <c r="A1" s="98"/>
      <c r="C1" s="84"/>
      <c r="D1" s="84"/>
      <c r="E1" s="84"/>
      <c r="F1" s="84"/>
    </row>
    <row r="2" spans="1:6" s="49" customFormat="1" ht="15.75" x14ac:dyDescent="0.25">
      <c r="A2" s="100"/>
      <c r="C2" s="179" t="s">
        <v>200</v>
      </c>
      <c r="D2" s="179"/>
      <c r="E2" s="179"/>
      <c r="F2" s="179"/>
    </row>
    <row r="3" spans="1:6" s="135" customFormat="1" ht="15.75" x14ac:dyDescent="0.25">
      <c r="A3" s="100"/>
      <c r="C3" s="179"/>
      <c r="D3" s="179"/>
      <c r="E3" s="179"/>
      <c r="F3" s="179"/>
    </row>
    <row r="4" spans="1:6" x14ac:dyDescent="0.25"/>
    <row r="5" spans="1:6" x14ac:dyDescent="0.25">
      <c r="C5" s="142" t="s">
        <v>70</v>
      </c>
      <c r="D5" s="142" t="s">
        <v>209</v>
      </c>
      <c r="E5" s="142"/>
      <c r="F5" s="142"/>
    </row>
    <row r="6" spans="1:6" ht="25.5" x14ac:dyDescent="0.25">
      <c r="C6" s="142"/>
      <c r="D6" s="134" t="s">
        <v>129</v>
      </c>
      <c r="E6" s="134" t="s">
        <v>130</v>
      </c>
      <c r="F6" s="137" t="s">
        <v>131</v>
      </c>
    </row>
    <row r="7" spans="1:6" x14ac:dyDescent="0.25">
      <c r="C7" s="85" t="s">
        <v>132</v>
      </c>
      <c r="D7" s="85"/>
      <c r="E7" s="85"/>
      <c r="F7" s="85"/>
    </row>
    <row r="8" spans="1:6" x14ac:dyDescent="0.25">
      <c r="C8" s="85" t="s">
        <v>133</v>
      </c>
      <c r="D8" s="85"/>
      <c r="E8" s="85"/>
      <c r="F8" s="85"/>
    </row>
    <row r="9" spans="1:6" x14ac:dyDescent="0.25">
      <c r="C9" s="85" t="s">
        <v>134</v>
      </c>
      <c r="D9" s="85"/>
      <c r="E9" s="85"/>
      <c r="F9" s="85"/>
    </row>
    <row r="10" spans="1:6" x14ac:dyDescent="0.25">
      <c r="C10" s="85" t="s">
        <v>135</v>
      </c>
      <c r="D10" s="85"/>
      <c r="E10" s="85"/>
      <c r="F10" s="85"/>
    </row>
    <row r="11" spans="1:6" x14ac:dyDescent="0.25">
      <c r="C11" s="85" t="s">
        <v>136</v>
      </c>
      <c r="D11" s="85"/>
      <c r="E11" s="85"/>
      <c r="F11" s="85"/>
    </row>
    <row r="12" spans="1:6" x14ac:dyDescent="0.25">
      <c r="C12" s="85" t="s">
        <v>137</v>
      </c>
      <c r="D12" s="85"/>
      <c r="E12" s="85"/>
      <c r="F12" s="85"/>
    </row>
    <row r="13" spans="1:6" x14ac:dyDescent="0.25">
      <c r="C13" s="85" t="s">
        <v>138</v>
      </c>
      <c r="D13" s="85"/>
      <c r="E13" s="85"/>
      <c r="F13" s="85"/>
    </row>
    <row r="14" spans="1:6" x14ac:dyDescent="0.25">
      <c r="C14" s="85" t="s">
        <v>139</v>
      </c>
      <c r="D14" s="85"/>
      <c r="E14" s="85"/>
      <c r="F14" s="85"/>
    </row>
    <row r="15" spans="1:6" ht="25.5" x14ac:dyDescent="0.25">
      <c r="C15" s="86" t="s">
        <v>140</v>
      </c>
      <c r="D15" s="86"/>
      <c r="E15" s="86"/>
      <c r="F15" s="86"/>
    </row>
    <row r="16" spans="1:6" x14ac:dyDescent="0.25">
      <c r="C16" s="85" t="s">
        <v>141</v>
      </c>
      <c r="D16" s="85"/>
      <c r="E16" s="85"/>
      <c r="F16" s="85"/>
    </row>
    <row r="17" spans="3:6" x14ac:dyDescent="0.25">
      <c r="C17" s="134" t="s">
        <v>1</v>
      </c>
      <c r="D17" s="109">
        <f>SUM(D7:D16)</f>
        <v>0</v>
      </c>
      <c r="E17" s="109">
        <f>SUM(E7:E16)</f>
        <v>0</v>
      </c>
      <c r="F17" s="109">
        <f>SUM(F7:F16)</f>
        <v>0</v>
      </c>
    </row>
    <row r="18" spans="3:6" x14ac:dyDescent="0.25">
      <c r="C18" s="87"/>
      <c r="D18" s="87"/>
      <c r="E18" s="87"/>
      <c r="F18" s="87"/>
    </row>
    <row r="19" spans="3:6" x14ac:dyDescent="0.25">
      <c r="C19" s="84" t="s">
        <v>142</v>
      </c>
      <c r="D19" s="84"/>
      <c r="E19" s="84"/>
      <c r="F19" s="84"/>
    </row>
    <row r="20" spans="3:6" x14ac:dyDescent="0.25"/>
    <row r="21" spans="3:6" x14ac:dyDescent="0.25"/>
    <row r="22" spans="3:6" ht="12.75" customHeight="1" x14ac:dyDescent="0.25"/>
    <row r="23" spans="3:6" ht="12.75" customHeight="1" x14ac:dyDescent="0.25"/>
    <row r="24" spans="3:6" ht="12.75" customHeight="1" x14ac:dyDescent="0.25"/>
    <row r="25" spans="3:6" ht="12.75" customHeight="1" x14ac:dyDescent="0.25"/>
    <row r="26" spans="3:6" ht="12.75" customHeight="1" x14ac:dyDescent="0.25"/>
    <row r="27" spans="3:6" ht="12.75" customHeight="1" x14ac:dyDescent="0.25"/>
    <row r="28" spans="3:6" ht="12.75" customHeight="1" x14ac:dyDescent="0.25"/>
    <row r="29" spans="3:6" ht="12.75" customHeight="1" x14ac:dyDescent="0.25"/>
    <row r="30" spans="3:6" ht="12.75" customHeight="1" x14ac:dyDescent="0.25"/>
    <row r="31" spans="3:6" ht="12.75" customHeight="1" x14ac:dyDescent="0.25"/>
    <row r="32" spans="3:6"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sheetData>
  <mergeCells count="3">
    <mergeCell ref="C5:C6"/>
    <mergeCell ref="D5:F5"/>
    <mergeCell ref="C2:F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pane xSplit="1" topLeftCell="B1" activePane="topRight" state="frozen"/>
      <selection activeCell="B1" sqref="B1"/>
      <selection pane="topRight" activeCell="F5" sqref="C5:F5"/>
    </sheetView>
  </sheetViews>
  <sheetFormatPr baseColWidth="10" defaultColWidth="0" defaultRowHeight="12.75" customHeight="1" zeroHeight="1" x14ac:dyDescent="0.25"/>
  <cols>
    <col min="1" max="1" width="30.7109375" style="98" customWidth="1"/>
    <col min="2" max="2" width="10.7109375" style="32" customWidth="1"/>
    <col min="3" max="3" width="12.7109375" style="32" customWidth="1"/>
    <col min="4" max="4" width="28.5703125" style="32" customWidth="1"/>
    <col min="5" max="5" width="15.7109375" style="32" customWidth="1"/>
    <col min="6" max="6" width="12.7109375" style="32" customWidth="1"/>
    <col min="7" max="7" width="10.7109375" style="32" customWidth="1"/>
    <col min="8" max="17" width="0" style="32" hidden="1" customWidth="1"/>
    <col min="18" max="16384" width="11.42578125" style="32" hidden="1"/>
  </cols>
  <sheetData>
    <row r="1" spans="1:6" x14ac:dyDescent="0.25"/>
    <row r="2" spans="1:6" s="50" customFormat="1" ht="15.75" x14ac:dyDescent="0.25">
      <c r="A2" s="100"/>
      <c r="C2" s="150" t="s">
        <v>210</v>
      </c>
      <c r="D2" s="150"/>
      <c r="E2" s="150"/>
      <c r="F2" s="150"/>
    </row>
    <row r="3" spans="1:6" x14ac:dyDescent="0.25"/>
    <row r="4" spans="1:6" ht="38.25" x14ac:dyDescent="0.25">
      <c r="C4" s="122" t="s">
        <v>92</v>
      </c>
      <c r="D4" s="122" t="s">
        <v>203</v>
      </c>
      <c r="E4" s="122" t="s">
        <v>204</v>
      </c>
      <c r="F4" s="122" t="s">
        <v>143</v>
      </c>
    </row>
    <row r="5" spans="1:6" x14ac:dyDescent="0.25">
      <c r="C5" s="128"/>
      <c r="D5" s="203"/>
      <c r="E5" s="203"/>
      <c r="F5" s="129"/>
    </row>
    <row r="6" spans="1:6" x14ac:dyDescent="0.25">
      <c r="C6" s="128"/>
      <c r="D6" s="88"/>
      <c r="E6" s="88"/>
      <c r="F6" s="129"/>
    </row>
    <row r="7" spans="1:6" x14ac:dyDescent="0.25">
      <c r="C7" s="128"/>
      <c r="D7" s="88"/>
      <c r="E7" s="88"/>
      <c r="F7" s="129"/>
    </row>
    <row r="8" spans="1:6" x14ac:dyDescent="0.25">
      <c r="C8" s="128"/>
      <c r="D8" s="88"/>
      <c r="E8" s="88"/>
      <c r="F8" s="129"/>
    </row>
    <row r="9" spans="1:6" x14ac:dyDescent="0.25">
      <c r="C9" s="128"/>
      <c r="D9" s="88"/>
      <c r="E9" s="88"/>
      <c r="F9" s="129"/>
    </row>
    <row r="10" spans="1:6" x14ac:dyDescent="0.25">
      <c r="C10" s="128"/>
      <c r="D10" s="88"/>
      <c r="E10" s="88"/>
      <c r="F10" s="129"/>
    </row>
    <row r="11" spans="1:6" x14ac:dyDescent="0.25">
      <c r="C11" s="128"/>
      <c r="D11" s="88"/>
      <c r="E11" s="88"/>
      <c r="F11" s="129"/>
    </row>
    <row r="12" spans="1:6" x14ac:dyDescent="0.25">
      <c r="C12" s="128"/>
      <c r="D12" s="88"/>
      <c r="E12" s="88"/>
      <c r="F12" s="129"/>
    </row>
    <row r="13" spans="1:6" x14ac:dyDescent="0.25">
      <c r="C13" s="128"/>
      <c r="D13" s="88"/>
      <c r="E13" s="88"/>
      <c r="F13" s="129"/>
    </row>
    <row r="14" spans="1:6" x14ac:dyDescent="0.25">
      <c r="C14" s="128"/>
      <c r="D14" s="88"/>
      <c r="E14" s="88"/>
      <c r="F14" s="129"/>
    </row>
    <row r="15" spans="1:6" x14ac:dyDescent="0.25">
      <c r="C15" s="128"/>
      <c r="D15" s="88"/>
      <c r="E15" s="88"/>
      <c r="F15" s="129"/>
    </row>
    <row r="16" spans="1:6" x14ac:dyDescent="0.25">
      <c r="C16" s="128"/>
      <c r="D16" s="88"/>
      <c r="E16" s="88"/>
      <c r="F16" s="129"/>
    </row>
    <row r="17" spans="3:3" x14ac:dyDescent="0.25"/>
    <row r="18" spans="3:3" x14ac:dyDescent="0.25">
      <c r="C18" s="47" t="s">
        <v>91</v>
      </c>
    </row>
    <row r="19" spans="3:3" x14ac:dyDescent="0.25"/>
    <row r="20" spans="3:3" x14ac:dyDescent="0.25"/>
    <row r="21" spans="3:3" x14ac:dyDescent="0.25"/>
    <row r="22" spans="3:3" x14ac:dyDescent="0.25"/>
    <row r="23" spans="3:3" x14ac:dyDescent="0.25"/>
    <row r="24" spans="3:3" x14ac:dyDescent="0.25"/>
    <row r="25" spans="3:3" x14ac:dyDescent="0.25"/>
    <row r="26" spans="3:3" ht="12.75" hidden="1" customHeight="1" x14ac:dyDescent="0.25"/>
    <row r="27" spans="3:3" ht="12.75" hidden="1" customHeight="1" x14ac:dyDescent="0.25"/>
    <row r="28" spans="3:3" ht="12.75" hidden="1" customHeight="1" x14ac:dyDescent="0.25"/>
    <row r="29" spans="3:3" ht="12.75" hidden="1" customHeight="1" x14ac:dyDescent="0.25"/>
    <row r="30" spans="3:3" ht="12.75" hidden="1" customHeight="1" x14ac:dyDescent="0.25"/>
    <row r="31" spans="3:3" ht="12.75" hidden="1" customHeight="1" x14ac:dyDescent="0.25"/>
    <row r="32" spans="3:3"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sortState ref="C13:F21">
    <sortCondition descending="1" ref="C13"/>
  </sortState>
  <mergeCells count="1">
    <mergeCell ref="C2:F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pane xSplit="1" topLeftCell="B1" activePane="topRight" state="frozen"/>
      <selection activeCell="B1" sqref="B1"/>
      <selection pane="topRight" activeCell="F5" sqref="C5:F5"/>
    </sheetView>
  </sheetViews>
  <sheetFormatPr baseColWidth="10" defaultColWidth="0" defaultRowHeight="12.75" customHeight="1" zeroHeight="1" x14ac:dyDescent="0.25"/>
  <cols>
    <col min="1" max="1" width="30.7109375" style="98" customWidth="1"/>
    <col min="2" max="2" width="10.7109375" style="32" customWidth="1"/>
    <col min="3" max="3" width="12.7109375" style="32" customWidth="1"/>
    <col min="4" max="4" width="27.5703125" style="32" customWidth="1"/>
    <col min="5" max="5" width="20.7109375" style="32" customWidth="1"/>
    <col min="6" max="6" width="12.7109375" style="32" customWidth="1"/>
    <col min="7" max="7" width="10.7109375" style="32" customWidth="1"/>
    <col min="8" max="13" width="0" style="32" hidden="1" customWidth="1"/>
    <col min="14" max="16384" width="11.42578125" style="32" hidden="1"/>
  </cols>
  <sheetData>
    <row r="1" spans="1:6" x14ac:dyDescent="0.25"/>
    <row r="2" spans="1:6" s="50" customFormat="1" ht="15.75" x14ac:dyDescent="0.25">
      <c r="A2" s="100"/>
      <c r="C2" s="150" t="s">
        <v>211</v>
      </c>
      <c r="D2" s="150"/>
      <c r="E2" s="150"/>
      <c r="F2" s="150"/>
    </row>
    <row r="3" spans="1:6" x14ac:dyDescent="0.25"/>
    <row r="4" spans="1:6" ht="38.25" x14ac:dyDescent="0.25">
      <c r="C4" s="124" t="s">
        <v>92</v>
      </c>
      <c r="D4" s="124" t="s">
        <v>201</v>
      </c>
      <c r="E4" s="124" t="s">
        <v>202</v>
      </c>
      <c r="F4" s="122" t="s">
        <v>143</v>
      </c>
    </row>
    <row r="5" spans="1:6" x14ac:dyDescent="0.25">
      <c r="C5" s="130"/>
      <c r="D5" s="94"/>
      <c r="E5" s="94"/>
      <c r="F5" s="129"/>
    </row>
    <row r="6" spans="1:6" x14ac:dyDescent="0.25">
      <c r="C6" s="130"/>
      <c r="D6" s="94"/>
      <c r="E6" s="94"/>
      <c r="F6" s="129"/>
    </row>
    <row r="7" spans="1:6" x14ac:dyDescent="0.25">
      <c r="C7" s="130"/>
      <c r="D7" s="94"/>
      <c r="E7" s="94"/>
      <c r="F7" s="129"/>
    </row>
    <row r="8" spans="1:6" x14ac:dyDescent="0.25">
      <c r="C8" s="130"/>
      <c r="D8" s="139"/>
      <c r="E8" s="94"/>
      <c r="F8" s="129"/>
    </row>
    <row r="9" spans="1:6" x14ac:dyDescent="0.25">
      <c r="C9" s="130"/>
      <c r="D9" s="139"/>
      <c r="E9" s="94"/>
      <c r="F9" s="129"/>
    </row>
    <row r="10" spans="1:6" x14ac:dyDescent="0.25">
      <c r="C10" s="130"/>
      <c r="D10" s="139"/>
      <c r="E10" s="94"/>
      <c r="F10" s="129"/>
    </row>
    <row r="11" spans="1:6" x14ac:dyDescent="0.25">
      <c r="C11" s="130"/>
      <c r="D11" s="139"/>
      <c r="E11" s="94"/>
      <c r="F11" s="129"/>
    </row>
    <row r="12" spans="1:6" x14ac:dyDescent="0.25">
      <c r="C12" s="130"/>
      <c r="D12" s="139"/>
      <c r="E12" s="94"/>
      <c r="F12" s="129"/>
    </row>
    <row r="13" spans="1:6" x14ac:dyDescent="0.25">
      <c r="C13" s="130"/>
      <c r="D13" s="139"/>
      <c r="E13" s="94"/>
      <c r="F13" s="129"/>
    </row>
    <row r="14" spans="1:6" x14ac:dyDescent="0.25">
      <c r="C14" s="130"/>
      <c r="D14" s="139"/>
      <c r="E14" s="94"/>
      <c r="F14" s="129"/>
    </row>
    <row r="15" spans="1:6" x14ac:dyDescent="0.25">
      <c r="C15" s="130"/>
      <c r="D15" s="94"/>
      <c r="E15" s="94"/>
      <c r="F15" s="129"/>
    </row>
    <row r="16" spans="1:6" x14ac:dyDescent="0.25">
      <c r="C16" s="130"/>
      <c r="D16" s="94"/>
      <c r="E16" s="94"/>
      <c r="F16" s="129"/>
    </row>
    <row r="17" spans="3:3" x14ac:dyDescent="0.25"/>
    <row r="18" spans="3:3" x14ac:dyDescent="0.25">
      <c r="C18" s="47" t="s">
        <v>91</v>
      </c>
    </row>
    <row r="19" spans="3:3" x14ac:dyDescent="0.25"/>
    <row r="20" spans="3:3" x14ac:dyDescent="0.25"/>
    <row r="21" spans="3:3" x14ac:dyDescent="0.25"/>
    <row r="22" spans="3:3" x14ac:dyDescent="0.25"/>
    <row r="23" spans="3:3" x14ac:dyDescent="0.25"/>
    <row r="24" spans="3:3" x14ac:dyDescent="0.25"/>
    <row r="25" spans="3:3" x14ac:dyDescent="0.25"/>
    <row r="26" spans="3:3" x14ac:dyDescent="0.25"/>
    <row r="27" spans="3:3" ht="12.75" hidden="1" customHeight="1" x14ac:dyDescent="0.25"/>
    <row r="28" spans="3:3" ht="12.75" hidden="1" customHeight="1" x14ac:dyDescent="0.25"/>
    <row r="29" spans="3:3" ht="12.75" hidden="1" customHeight="1" x14ac:dyDescent="0.25"/>
    <row r="30" spans="3:3" ht="12.75" hidden="1" customHeight="1" x14ac:dyDescent="0.25"/>
    <row r="31" spans="3:3" ht="12.75" hidden="1" customHeight="1" x14ac:dyDescent="0.25"/>
    <row r="32" spans="3:3"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sortState ref="C12:F20">
    <sortCondition descending="1" ref="C12"/>
  </sortState>
  <mergeCells count="1">
    <mergeCell ref="C2:F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workbookViewId="0">
      <pane xSplit="1" topLeftCell="B1" activePane="topRight" state="frozen"/>
      <selection activeCell="B1" sqref="B1"/>
      <selection pane="topRight" activeCell="C5" sqref="C5"/>
    </sheetView>
  </sheetViews>
  <sheetFormatPr baseColWidth="10" defaultColWidth="0" defaultRowHeight="12.75" customHeight="1" zeroHeight="1" x14ac:dyDescent="0.25"/>
  <cols>
    <col min="1" max="1" width="30.7109375" style="98" customWidth="1"/>
    <col min="2" max="2" width="10.7109375" style="32" customWidth="1"/>
    <col min="3" max="3" width="12.7109375" style="32" customWidth="1"/>
    <col min="4" max="5" width="15.7109375" style="32" customWidth="1"/>
    <col min="6" max="6" width="12.7109375" style="32" customWidth="1"/>
    <col min="7" max="7" width="10.7109375" style="32" customWidth="1"/>
    <col min="8" max="18" width="0" style="32" hidden="1" customWidth="1"/>
    <col min="19" max="16384" width="11.42578125" style="32" hidden="1"/>
  </cols>
  <sheetData>
    <row r="1" spans="1:6" x14ac:dyDescent="0.25"/>
    <row r="2" spans="1:6" s="50" customFormat="1" ht="15.75" x14ac:dyDescent="0.25">
      <c r="A2" s="100"/>
      <c r="C2" s="150" t="s">
        <v>212</v>
      </c>
      <c r="D2" s="150"/>
      <c r="E2" s="150"/>
      <c r="F2" s="150"/>
    </row>
    <row r="3" spans="1:6" x14ac:dyDescent="0.25"/>
    <row r="4" spans="1:6" ht="25.5" x14ac:dyDescent="0.25">
      <c r="C4" s="124" t="s">
        <v>92</v>
      </c>
      <c r="D4" s="124" t="s">
        <v>187</v>
      </c>
      <c r="E4" s="124" t="s">
        <v>188</v>
      </c>
      <c r="F4" s="124" t="s">
        <v>143</v>
      </c>
    </row>
    <row r="5" spans="1:6" x14ac:dyDescent="0.25">
      <c r="C5" s="130"/>
      <c r="D5" s="92"/>
      <c r="E5" s="132"/>
      <c r="F5" s="131"/>
    </row>
    <row r="6" spans="1:6" x14ac:dyDescent="0.25">
      <c r="C6" s="130"/>
      <c r="D6" s="92"/>
      <c r="E6" s="132"/>
      <c r="F6" s="131"/>
    </row>
    <row r="7" spans="1:6" x14ac:dyDescent="0.25">
      <c r="C7" s="130"/>
      <c r="D7" s="92"/>
      <c r="E7" s="132"/>
      <c r="F7" s="131"/>
    </row>
    <row r="8" spans="1:6" x14ac:dyDescent="0.25">
      <c r="C8" s="130"/>
      <c r="D8" s="92"/>
      <c r="E8" s="132"/>
      <c r="F8" s="131"/>
    </row>
    <row r="9" spans="1:6" x14ac:dyDescent="0.25">
      <c r="C9" s="130"/>
      <c r="D9" s="92"/>
      <c r="E9" s="132"/>
      <c r="F9" s="131"/>
    </row>
    <row r="10" spans="1:6" x14ac:dyDescent="0.25">
      <c r="C10" s="130"/>
      <c r="D10" s="92"/>
      <c r="E10" s="132"/>
      <c r="F10" s="131"/>
    </row>
    <row r="11" spans="1:6" x14ac:dyDescent="0.25">
      <c r="C11" s="130"/>
      <c r="D11" s="92"/>
      <c r="E11" s="132"/>
      <c r="F11" s="131"/>
    </row>
    <row r="12" spans="1:6" x14ac:dyDescent="0.25">
      <c r="C12" s="130"/>
      <c r="D12" s="92"/>
      <c r="E12" s="132"/>
      <c r="F12" s="131"/>
    </row>
    <row r="13" spans="1:6" x14ac:dyDescent="0.25">
      <c r="C13" s="130"/>
      <c r="D13" s="92"/>
      <c r="E13" s="132"/>
      <c r="F13" s="131"/>
    </row>
    <row r="14" spans="1:6" x14ac:dyDescent="0.25">
      <c r="C14" s="130"/>
      <c r="D14" s="92"/>
      <c r="E14" s="132"/>
      <c r="F14" s="131"/>
    </row>
    <row r="15" spans="1:6" x14ac:dyDescent="0.25">
      <c r="C15" s="130"/>
      <c r="D15" s="92"/>
      <c r="E15" s="132"/>
      <c r="F15" s="131"/>
    </row>
    <row r="16" spans="1:6" x14ac:dyDescent="0.25">
      <c r="C16" s="130"/>
      <c r="D16" s="92"/>
      <c r="E16" s="132"/>
      <c r="F16" s="131"/>
    </row>
    <row r="17" spans="3:6" x14ac:dyDescent="0.25"/>
    <row r="18" spans="3:6" x14ac:dyDescent="0.25">
      <c r="C18" s="47" t="s">
        <v>91</v>
      </c>
      <c r="D18" s="67"/>
      <c r="E18" s="67"/>
      <c r="F18" s="67"/>
    </row>
    <row r="19" spans="3:6" x14ac:dyDescent="0.25"/>
    <row r="20" spans="3:6" x14ac:dyDescent="0.25"/>
    <row r="21" spans="3:6" x14ac:dyDescent="0.25"/>
    <row r="22" spans="3:6" x14ac:dyDescent="0.25"/>
    <row r="23" spans="3:6" x14ac:dyDescent="0.25"/>
    <row r="24" spans="3:6" x14ac:dyDescent="0.25"/>
    <row r="25" spans="3:6" x14ac:dyDescent="0.25"/>
    <row r="26" spans="3:6" ht="12.75" hidden="1" customHeight="1" x14ac:dyDescent="0.25"/>
    <row r="27" spans="3:6" ht="12.75" hidden="1" customHeight="1" x14ac:dyDescent="0.25"/>
    <row r="28" spans="3:6" ht="12.75" hidden="1" customHeight="1" x14ac:dyDescent="0.25"/>
    <row r="29" spans="3:6" ht="12.75" hidden="1" customHeight="1" x14ac:dyDescent="0.25"/>
    <row r="30" spans="3:6" ht="12.75" hidden="1" customHeight="1" x14ac:dyDescent="0.25"/>
    <row r="31" spans="3:6" ht="12.75" hidden="1" customHeight="1" x14ac:dyDescent="0.25"/>
    <row r="32" spans="3:6"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sortState ref="C13:F21">
    <sortCondition descending="1" ref="C13"/>
  </sortState>
  <mergeCells count="1">
    <mergeCell ref="C2:F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pane xSplit="1" topLeftCell="B1" activePane="topRight" state="frozen"/>
      <selection activeCell="B1" sqref="B1"/>
      <selection pane="topRight" activeCell="B1" sqref="B1"/>
    </sheetView>
  </sheetViews>
  <sheetFormatPr baseColWidth="10" defaultColWidth="0" defaultRowHeight="12.75" customHeight="1" zeroHeight="1" x14ac:dyDescent="0.25"/>
  <cols>
    <col min="1" max="1" width="30.7109375" style="98" customWidth="1"/>
    <col min="2" max="2" width="15.7109375" style="32" customWidth="1"/>
    <col min="3" max="3" width="12.7109375" style="32" customWidth="1"/>
    <col min="4" max="5" width="16.7109375" style="32" customWidth="1"/>
    <col min="6" max="7" width="8.7109375" style="32" customWidth="1"/>
    <col min="8" max="8" width="10.7109375" style="32" customWidth="1"/>
    <col min="9" max="10" width="16.7109375" style="32" customWidth="1"/>
    <col min="11" max="11" width="15.7109375" style="32" customWidth="1"/>
    <col min="12" max="12" width="11.42578125" style="32" hidden="1" customWidth="1"/>
    <col min="13" max="15" width="0" style="32" hidden="1" customWidth="1"/>
    <col min="16" max="16384" width="11.42578125" style="32" hidden="1"/>
  </cols>
  <sheetData>
    <row r="1" spans="1:10" x14ac:dyDescent="0.25"/>
    <row r="2" spans="1:10" s="31" customFormat="1" ht="18.75" x14ac:dyDescent="0.25">
      <c r="A2" s="117"/>
      <c r="C2" s="189" t="s">
        <v>205</v>
      </c>
      <c r="D2" s="189"/>
      <c r="E2" s="189"/>
      <c r="F2" s="189"/>
      <c r="G2" s="189"/>
      <c r="H2" s="189"/>
      <c r="I2" s="189"/>
      <c r="J2" s="189"/>
    </row>
    <row r="3" spans="1:10" x14ac:dyDescent="0.25"/>
    <row r="4" spans="1:10" s="49" customFormat="1" ht="15.75" x14ac:dyDescent="0.25">
      <c r="A4" s="100"/>
      <c r="C4" s="150" t="s">
        <v>144</v>
      </c>
      <c r="D4" s="150"/>
      <c r="E4" s="150"/>
      <c r="F4" s="150"/>
      <c r="G4" s="150"/>
      <c r="H4" s="150"/>
      <c r="I4" s="150"/>
      <c r="J4" s="150"/>
    </row>
    <row r="5" spans="1:10" x14ac:dyDescent="0.25"/>
    <row r="6" spans="1:10" ht="25.5" x14ac:dyDescent="0.25">
      <c r="C6" s="116" t="s">
        <v>145</v>
      </c>
      <c r="D6" s="116" t="s">
        <v>146</v>
      </c>
      <c r="E6" s="116" t="s">
        <v>147</v>
      </c>
      <c r="G6" s="116" t="s">
        <v>148</v>
      </c>
      <c r="H6" s="116" t="s">
        <v>145</v>
      </c>
      <c r="I6" s="116" t="s">
        <v>149</v>
      </c>
      <c r="J6" s="116" t="s">
        <v>150</v>
      </c>
    </row>
    <row r="7" spans="1:10" x14ac:dyDescent="0.25">
      <c r="C7" s="13" t="s">
        <v>151</v>
      </c>
      <c r="D7" s="88"/>
      <c r="E7" s="88"/>
      <c r="G7" s="54">
        <v>1</v>
      </c>
      <c r="H7" s="133" t="s">
        <v>152</v>
      </c>
      <c r="I7" s="54">
        <v>0.25</v>
      </c>
      <c r="J7" s="54">
        <v>0.5</v>
      </c>
    </row>
    <row r="8" spans="1:10" x14ac:dyDescent="0.25">
      <c r="C8" s="13" t="s">
        <v>153</v>
      </c>
      <c r="D8" s="88"/>
      <c r="E8" s="88"/>
      <c r="G8" s="54">
        <v>2</v>
      </c>
      <c r="H8" s="133" t="s">
        <v>154</v>
      </c>
      <c r="I8" s="54">
        <v>0.5</v>
      </c>
      <c r="J8" s="54">
        <v>1</v>
      </c>
    </row>
    <row r="9" spans="1:10" x14ac:dyDescent="0.25">
      <c r="C9" s="13" t="s">
        <v>155</v>
      </c>
      <c r="D9" s="88"/>
      <c r="E9" s="88"/>
      <c r="G9" s="54">
        <v>3</v>
      </c>
      <c r="H9" s="133" t="s">
        <v>156</v>
      </c>
      <c r="I9" s="54">
        <v>0.75</v>
      </c>
      <c r="J9" s="54">
        <v>1.5</v>
      </c>
    </row>
    <row r="10" spans="1:10" x14ac:dyDescent="0.25">
      <c r="C10" s="13" t="s">
        <v>157</v>
      </c>
      <c r="D10" s="88"/>
      <c r="E10" s="88"/>
      <c r="G10" s="54">
        <v>4</v>
      </c>
      <c r="H10" s="133" t="s">
        <v>158</v>
      </c>
      <c r="I10" s="54">
        <v>1</v>
      </c>
      <c r="J10" s="54">
        <v>2</v>
      </c>
    </row>
    <row r="11" spans="1:10" x14ac:dyDescent="0.25">
      <c r="C11" s="13" t="s">
        <v>159</v>
      </c>
      <c r="D11" s="88"/>
      <c r="E11" s="88"/>
      <c r="G11" s="54">
        <v>5</v>
      </c>
      <c r="H11" s="133" t="s">
        <v>160</v>
      </c>
      <c r="I11" s="54">
        <v>1.5</v>
      </c>
      <c r="J11" s="54">
        <v>3</v>
      </c>
    </row>
    <row r="12" spans="1:10" x14ac:dyDescent="0.25">
      <c r="C12" s="13" t="s">
        <v>161</v>
      </c>
      <c r="D12" s="88"/>
      <c r="E12" s="88"/>
      <c r="G12" s="54">
        <v>6</v>
      </c>
      <c r="H12" s="133" t="s">
        <v>162</v>
      </c>
      <c r="I12" s="54">
        <v>2</v>
      </c>
      <c r="J12" s="54">
        <v>4</v>
      </c>
    </row>
    <row r="13" spans="1:10" x14ac:dyDescent="0.25"/>
    <row r="14" spans="1:10" x14ac:dyDescent="0.25">
      <c r="C14" s="47" t="s">
        <v>91</v>
      </c>
    </row>
    <row r="15" spans="1:10" x14ac:dyDescent="0.25"/>
    <row r="16" spans="1:10" ht="12.75" customHeight="1" x14ac:dyDescent="0.25">
      <c r="C16" s="180" t="s">
        <v>163</v>
      </c>
      <c r="D16" s="181"/>
      <c r="E16" s="181"/>
      <c r="F16" s="181"/>
      <c r="G16" s="181"/>
      <c r="H16" s="181"/>
      <c r="I16" s="181"/>
      <c r="J16" s="182"/>
    </row>
    <row r="17" spans="3:10" x14ac:dyDescent="0.25">
      <c r="C17" s="183"/>
      <c r="D17" s="184"/>
      <c r="E17" s="184"/>
      <c r="F17" s="184"/>
      <c r="G17" s="184"/>
      <c r="H17" s="184"/>
      <c r="I17" s="184"/>
      <c r="J17" s="185"/>
    </row>
    <row r="18" spans="3:10" x14ac:dyDescent="0.25">
      <c r="C18" s="186"/>
      <c r="D18" s="187"/>
      <c r="E18" s="187"/>
      <c r="F18" s="187"/>
      <c r="G18" s="187"/>
      <c r="H18" s="187"/>
      <c r="I18" s="187"/>
      <c r="J18" s="188"/>
    </row>
    <row r="19" spans="3:10" x14ac:dyDescent="0.25"/>
    <row r="20" spans="3:10" x14ac:dyDescent="0.25"/>
    <row r="21" spans="3:10" x14ac:dyDescent="0.25"/>
    <row r="22" spans="3:10" x14ac:dyDescent="0.25"/>
    <row r="23" spans="3:10" x14ac:dyDescent="0.25"/>
    <row r="24" spans="3:10" x14ac:dyDescent="0.25"/>
    <row r="25" spans="3:10" x14ac:dyDescent="0.25"/>
    <row r="26" spans="3:10" x14ac:dyDescent="0.25"/>
    <row r="27" spans="3:10" x14ac:dyDescent="0.25"/>
    <row r="28" spans="3:10" x14ac:dyDescent="0.25"/>
    <row r="29" spans="3:10" x14ac:dyDescent="0.25"/>
    <row r="30" spans="3:10" x14ac:dyDescent="0.25"/>
    <row r="31" spans="3:10" ht="12.75" hidden="1" customHeight="1" x14ac:dyDescent="0.25"/>
    <row r="32" spans="3:10"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sheetData>
  <mergeCells count="3">
    <mergeCell ref="C4:J4"/>
    <mergeCell ref="C16:J18"/>
    <mergeCell ref="C2:J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pane xSplit="1" topLeftCell="B1" activePane="topRight" state="frozen"/>
      <selection activeCell="B1" sqref="B1"/>
      <selection pane="topRight" activeCell="B1" sqref="B1"/>
    </sheetView>
  </sheetViews>
  <sheetFormatPr baseColWidth="10" defaultColWidth="0" defaultRowHeight="12.75" customHeight="1" zeroHeight="1" x14ac:dyDescent="0.25"/>
  <cols>
    <col min="1" max="1" width="30.7109375" style="98" customWidth="1"/>
    <col min="2" max="2" width="5.7109375" style="32" customWidth="1"/>
    <col min="3" max="3" width="16.7109375" style="32" customWidth="1"/>
    <col min="4" max="4" width="21.7109375" style="32" customWidth="1"/>
    <col min="5" max="10" width="12.7109375" style="32" customWidth="1"/>
    <col min="11" max="12" width="13.7109375" style="32" customWidth="1"/>
    <col min="13" max="13" width="5.7109375" style="32" customWidth="1"/>
    <col min="14" max="14" width="0" style="32" hidden="1" customWidth="1"/>
    <col min="15" max="16384" width="11.42578125" style="32" hidden="1"/>
  </cols>
  <sheetData>
    <row r="1" spans="1:13" x14ac:dyDescent="0.25"/>
    <row r="2" spans="1:13" s="31" customFormat="1" ht="18.75" x14ac:dyDescent="0.25">
      <c r="A2" s="117"/>
      <c r="C2" s="189" t="s">
        <v>206</v>
      </c>
      <c r="D2" s="189"/>
      <c r="E2" s="189"/>
      <c r="F2" s="189"/>
      <c r="G2" s="189"/>
      <c r="H2" s="189"/>
      <c r="I2" s="189"/>
      <c r="J2" s="189"/>
      <c r="K2" s="189"/>
      <c r="L2" s="189"/>
      <c r="M2" s="118"/>
    </row>
    <row r="3" spans="1:13" x14ac:dyDescent="0.25">
      <c r="M3" s="89"/>
    </row>
    <row r="4" spans="1:13" s="49" customFormat="1" ht="15.75" x14ac:dyDescent="0.25">
      <c r="A4" s="100"/>
      <c r="C4" s="178" t="s">
        <v>164</v>
      </c>
      <c r="D4" s="178"/>
      <c r="E4" s="178"/>
      <c r="F4" s="178"/>
      <c r="G4" s="178"/>
      <c r="H4" s="178"/>
      <c r="I4" s="178"/>
      <c r="J4" s="178"/>
      <c r="K4" s="178"/>
      <c r="L4" s="178"/>
      <c r="M4" s="90"/>
    </row>
    <row r="5" spans="1:13" s="49" customFormat="1" ht="15.75" x14ac:dyDescent="0.25">
      <c r="A5" s="100"/>
      <c r="C5" s="178"/>
      <c r="D5" s="178"/>
      <c r="E5" s="178"/>
      <c r="F5" s="178"/>
      <c r="G5" s="178"/>
      <c r="H5" s="178"/>
      <c r="I5" s="178"/>
      <c r="J5" s="178"/>
      <c r="K5" s="178"/>
      <c r="L5" s="178"/>
      <c r="M5" s="90"/>
    </row>
    <row r="6" spans="1:13" x14ac:dyDescent="0.25">
      <c r="M6" s="89"/>
    </row>
    <row r="7" spans="1:13" ht="25.5" x14ac:dyDescent="0.25">
      <c r="C7" s="191" t="s">
        <v>165</v>
      </c>
      <c r="D7" s="191"/>
      <c r="E7" s="30" t="s">
        <v>166</v>
      </c>
      <c r="F7" s="30" t="s">
        <v>167</v>
      </c>
      <c r="G7" s="30" t="s">
        <v>168</v>
      </c>
      <c r="H7" s="30" t="s">
        <v>169</v>
      </c>
      <c r="I7" s="30" t="s">
        <v>170</v>
      </c>
      <c r="J7" s="30" t="s">
        <v>171</v>
      </c>
      <c r="K7" s="30" t="s">
        <v>172</v>
      </c>
      <c r="L7" s="116" t="s">
        <v>1</v>
      </c>
    </row>
    <row r="8" spans="1:13" ht="12.75" customHeight="1" x14ac:dyDescent="0.25">
      <c r="C8" s="190" t="s">
        <v>173</v>
      </c>
      <c r="D8" s="91" t="s">
        <v>174</v>
      </c>
      <c r="E8" s="92"/>
      <c r="F8" s="92"/>
      <c r="G8" s="92"/>
      <c r="H8" s="92"/>
      <c r="I8" s="92"/>
      <c r="J8" s="92"/>
      <c r="K8" s="92"/>
      <c r="L8" s="93">
        <f t="shared" ref="L8:L17" si="0">SUM(E8:K8)</f>
        <v>0</v>
      </c>
    </row>
    <row r="9" spans="1:13" x14ac:dyDescent="0.25">
      <c r="C9" s="190"/>
      <c r="D9" s="91" t="s">
        <v>175</v>
      </c>
      <c r="E9" s="94"/>
      <c r="F9" s="94"/>
      <c r="G9" s="94"/>
      <c r="H9" s="94"/>
      <c r="I9" s="94"/>
      <c r="J9" s="94"/>
      <c r="K9" s="94"/>
      <c r="L9" s="95">
        <f t="shared" si="0"/>
        <v>0</v>
      </c>
    </row>
    <row r="10" spans="1:13" ht="12.75" customHeight="1" x14ac:dyDescent="0.25">
      <c r="C10" s="190" t="s">
        <v>176</v>
      </c>
      <c r="D10" s="91" t="s">
        <v>174</v>
      </c>
      <c r="E10" s="92"/>
      <c r="F10" s="92"/>
      <c r="G10" s="96"/>
      <c r="H10" s="92"/>
      <c r="I10" s="92"/>
      <c r="J10" s="92"/>
      <c r="K10" s="92"/>
      <c r="L10" s="93">
        <f t="shared" si="0"/>
        <v>0</v>
      </c>
    </row>
    <row r="11" spans="1:13" x14ac:dyDescent="0.25">
      <c r="C11" s="190"/>
      <c r="D11" s="91" t="s">
        <v>175</v>
      </c>
      <c r="E11" s="94"/>
      <c r="F11" s="94"/>
      <c r="G11" s="94"/>
      <c r="H11" s="94"/>
      <c r="I11" s="94"/>
      <c r="J11" s="94"/>
      <c r="K11" s="94"/>
      <c r="L11" s="95">
        <f t="shared" si="0"/>
        <v>0</v>
      </c>
    </row>
    <row r="12" spans="1:13" ht="12.75" customHeight="1" x14ac:dyDescent="0.25">
      <c r="C12" s="190" t="s">
        <v>177</v>
      </c>
      <c r="D12" s="91" t="s">
        <v>174</v>
      </c>
      <c r="E12" s="92"/>
      <c r="F12" s="92"/>
      <c r="G12" s="92"/>
      <c r="H12" s="92"/>
      <c r="I12" s="92"/>
      <c r="J12" s="92"/>
      <c r="K12" s="92"/>
      <c r="L12" s="93">
        <f t="shared" si="0"/>
        <v>0</v>
      </c>
    </row>
    <row r="13" spans="1:13" x14ac:dyDescent="0.25">
      <c r="C13" s="190"/>
      <c r="D13" s="91" t="s">
        <v>175</v>
      </c>
      <c r="E13" s="94"/>
      <c r="F13" s="94"/>
      <c r="G13" s="94"/>
      <c r="H13" s="94"/>
      <c r="I13" s="94"/>
      <c r="J13" s="94"/>
      <c r="K13" s="94"/>
      <c r="L13" s="95">
        <f t="shared" si="0"/>
        <v>0</v>
      </c>
    </row>
    <row r="14" spans="1:13" ht="12.75" customHeight="1" x14ac:dyDescent="0.25">
      <c r="C14" s="190" t="s">
        <v>178</v>
      </c>
      <c r="D14" s="91" t="s">
        <v>174</v>
      </c>
      <c r="E14" s="92"/>
      <c r="F14" s="92"/>
      <c r="G14" s="92"/>
      <c r="H14" s="92"/>
      <c r="I14" s="92"/>
      <c r="J14" s="92"/>
      <c r="K14" s="92"/>
      <c r="L14" s="93">
        <f t="shared" si="0"/>
        <v>0</v>
      </c>
    </row>
    <row r="15" spans="1:13" x14ac:dyDescent="0.25">
      <c r="C15" s="190"/>
      <c r="D15" s="91" t="s">
        <v>175</v>
      </c>
      <c r="E15" s="94"/>
      <c r="F15" s="94"/>
      <c r="G15" s="94"/>
      <c r="H15" s="94"/>
      <c r="I15" s="94"/>
      <c r="J15" s="94"/>
      <c r="K15" s="94"/>
      <c r="L15" s="95">
        <f t="shared" si="0"/>
        <v>0</v>
      </c>
    </row>
    <row r="16" spans="1:13" ht="12.75" customHeight="1" x14ac:dyDescent="0.25">
      <c r="C16" s="190" t="s">
        <v>179</v>
      </c>
      <c r="D16" s="91" t="s">
        <v>174</v>
      </c>
      <c r="E16" s="92"/>
      <c r="F16" s="92"/>
      <c r="G16" s="92"/>
      <c r="H16" s="92"/>
      <c r="I16" s="92"/>
      <c r="J16" s="92"/>
      <c r="K16" s="92"/>
      <c r="L16" s="93">
        <f t="shared" si="0"/>
        <v>0</v>
      </c>
    </row>
    <row r="17" spans="3:12" x14ac:dyDescent="0.25">
      <c r="C17" s="190"/>
      <c r="D17" s="91" t="s">
        <v>175</v>
      </c>
      <c r="E17" s="94"/>
      <c r="F17" s="94"/>
      <c r="G17" s="94"/>
      <c r="H17" s="94"/>
      <c r="I17" s="94"/>
      <c r="J17" s="94"/>
      <c r="K17" s="94"/>
      <c r="L17" s="95">
        <f t="shared" si="0"/>
        <v>0</v>
      </c>
    </row>
    <row r="18" spans="3:12" x14ac:dyDescent="0.25">
      <c r="C18" s="190" t="s">
        <v>180</v>
      </c>
      <c r="D18" s="91" t="s">
        <v>174</v>
      </c>
      <c r="E18" s="92"/>
      <c r="F18" s="92"/>
      <c r="G18" s="92"/>
      <c r="H18" s="92"/>
      <c r="I18" s="92"/>
      <c r="J18" s="92"/>
      <c r="K18" s="92"/>
      <c r="L18" s="93">
        <f t="shared" ref="L18:L21" si="1">SUM(E18:K18)</f>
        <v>0</v>
      </c>
    </row>
    <row r="19" spans="3:12" x14ac:dyDescent="0.25">
      <c r="C19" s="190"/>
      <c r="D19" s="91" t="s">
        <v>175</v>
      </c>
      <c r="E19" s="94"/>
      <c r="F19" s="94"/>
      <c r="G19" s="94"/>
      <c r="H19" s="94"/>
      <c r="I19" s="97"/>
      <c r="J19" s="94"/>
      <c r="K19" s="94"/>
      <c r="L19" s="95">
        <f t="shared" si="1"/>
        <v>0</v>
      </c>
    </row>
    <row r="20" spans="3:12" x14ac:dyDescent="0.25">
      <c r="C20" s="190" t="s">
        <v>181</v>
      </c>
      <c r="D20" s="91" t="s">
        <v>174</v>
      </c>
      <c r="E20" s="92"/>
      <c r="F20" s="92"/>
      <c r="G20" s="92"/>
      <c r="H20" s="92"/>
      <c r="I20" s="92"/>
      <c r="J20" s="92"/>
      <c r="K20" s="92"/>
      <c r="L20" s="93">
        <f t="shared" si="1"/>
        <v>0</v>
      </c>
    </row>
    <row r="21" spans="3:12" x14ac:dyDescent="0.25">
      <c r="C21" s="190"/>
      <c r="D21" s="91" t="s">
        <v>175</v>
      </c>
      <c r="E21" s="94"/>
      <c r="F21" s="94"/>
      <c r="G21" s="94"/>
      <c r="H21" s="94"/>
      <c r="I21" s="94"/>
      <c r="J21" s="94"/>
      <c r="K21" s="94"/>
      <c r="L21" s="95">
        <f t="shared" si="1"/>
        <v>0</v>
      </c>
    </row>
    <row r="22" spans="3:12" ht="12.75" customHeight="1" x14ac:dyDescent="0.25">
      <c r="C22" s="191" t="s">
        <v>182</v>
      </c>
      <c r="D22" s="191"/>
      <c r="E22" s="106">
        <f>+E8+E10+E12+E14+E16+E18+E20</f>
        <v>0</v>
      </c>
      <c r="F22" s="106">
        <f>+F8+F10+F12+F14+F16+F18+F20</f>
        <v>0</v>
      </c>
      <c r="G22" s="106">
        <f t="shared" ref="G22:K22" si="2">+G8+G10+G12+G14+G16+G18+G20</f>
        <v>0</v>
      </c>
      <c r="H22" s="106">
        <f t="shared" si="2"/>
        <v>0</v>
      </c>
      <c r="I22" s="106">
        <f t="shared" si="2"/>
        <v>0</v>
      </c>
      <c r="J22" s="106">
        <f t="shared" si="2"/>
        <v>0</v>
      </c>
      <c r="K22" s="106">
        <f t="shared" si="2"/>
        <v>0</v>
      </c>
      <c r="L22" s="106">
        <f>+L8+L10+L12+L14+L16+L18+L20</f>
        <v>0</v>
      </c>
    </row>
    <row r="23" spans="3:12" ht="12.75" customHeight="1" x14ac:dyDescent="0.25">
      <c r="C23" s="191" t="s">
        <v>183</v>
      </c>
      <c r="D23" s="191"/>
      <c r="E23" s="119" t="e">
        <f t="shared" ref="E23:K23" si="3">E22/$L$22</f>
        <v>#DIV/0!</v>
      </c>
      <c r="F23" s="119" t="e">
        <f t="shared" si="3"/>
        <v>#DIV/0!</v>
      </c>
      <c r="G23" s="119" t="e">
        <f t="shared" si="3"/>
        <v>#DIV/0!</v>
      </c>
      <c r="H23" s="119" t="e">
        <f t="shared" si="3"/>
        <v>#DIV/0!</v>
      </c>
      <c r="I23" s="119" t="e">
        <f t="shared" si="3"/>
        <v>#DIV/0!</v>
      </c>
      <c r="J23" s="119" t="e">
        <f t="shared" si="3"/>
        <v>#DIV/0!</v>
      </c>
      <c r="K23" s="119" t="e">
        <f t="shared" si="3"/>
        <v>#DIV/0!</v>
      </c>
      <c r="L23" s="119" t="e">
        <f>L22/$L$22</f>
        <v>#DIV/0!</v>
      </c>
    </row>
    <row r="24" spans="3:12" ht="12.75" customHeight="1" x14ac:dyDescent="0.25">
      <c r="C24" s="191" t="s">
        <v>184</v>
      </c>
      <c r="D24" s="191"/>
      <c r="E24" s="109">
        <f>+E9+E11+E13+E15+E17+E19+E21</f>
        <v>0</v>
      </c>
      <c r="F24" s="109">
        <f t="shared" ref="F24:K24" si="4">+F9+F11+F13+F15+F17+F19+F21</f>
        <v>0</v>
      </c>
      <c r="G24" s="109">
        <f t="shared" si="4"/>
        <v>0</v>
      </c>
      <c r="H24" s="109">
        <f t="shared" si="4"/>
        <v>0</v>
      </c>
      <c r="I24" s="109">
        <f>+I9+I11+I13+I15+I17+I19+I21</f>
        <v>0</v>
      </c>
      <c r="J24" s="109">
        <f t="shared" si="4"/>
        <v>0</v>
      </c>
      <c r="K24" s="109">
        <f t="shared" si="4"/>
        <v>0</v>
      </c>
      <c r="L24" s="109">
        <f>+L9+L11+L13+L15+L17+L19+L21</f>
        <v>0</v>
      </c>
    </row>
    <row r="25" spans="3:12" ht="12.75" customHeight="1" x14ac:dyDescent="0.25">
      <c r="C25" s="191" t="s">
        <v>185</v>
      </c>
      <c r="D25" s="191"/>
      <c r="E25" s="119" t="e">
        <f t="shared" ref="E25:K25" si="5">E24/$L$24</f>
        <v>#DIV/0!</v>
      </c>
      <c r="F25" s="119" t="e">
        <f t="shared" si="5"/>
        <v>#DIV/0!</v>
      </c>
      <c r="G25" s="119" t="e">
        <f t="shared" si="5"/>
        <v>#DIV/0!</v>
      </c>
      <c r="H25" s="119" t="e">
        <f t="shared" si="5"/>
        <v>#DIV/0!</v>
      </c>
      <c r="I25" s="119" t="e">
        <f t="shared" si="5"/>
        <v>#DIV/0!</v>
      </c>
      <c r="J25" s="119" t="e">
        <f t="shared" si="5"/>
        <v>#DIV/0!</v>
      </c>
      <c r="K25" s="119" t="e">
        <f t="shared" si="5"/>
        <v>#DIV/0!</v>
      </c>
      <c r="L25" s="119" t="e">
        <f>L24/$L$24</f>
        <v>#DIV/0!</v>
      </c>
    </row>
    <row r="26" spans="3:12" x14ac:dyDescent="0.25"/>
    <row r="27" spans="3:12" x14ac:dyDescent="0.25">
      <c r="C27" s="47" t="s">
        <v>91</v>
      </c>
    </row>
    <row r="28" spans="3:12" x14ac:dyDescent="0.25"/>
    <row r="29" spans="3:12" x14ac:dyDescent="0.25">
      <c r="C29" s="192" t="s">
        <v>186</v>
      </c>
      <c r="D29" s="193"/>
      <c r="E29" s="193"/>
      <c r="F29" s="193"/>
      <c r="G29" s="193"/>
      <c r="H29" s="193"/>
      <c r="I29" s="193"/>
      <c r="J29" s="193"/>
      <c r="K29" s="193"/>
      <c r="L29" s="194"/>
    </row>
    <row r="30" spans="3:12" x14ac:dyDescent="0.25">
      <c r="C30" s="195"/>
      <c r="D30" s="196"/>
      <c r="E30" s="196"/>
      <c r="F30" s="196"/>
      <c r="G30" s="196"/>
      <c r="H30" s="196"/>
      <c r="I30" s="196"/>
      <c r="J30" s="196"/>
      <c r="K30" s="196"/>
      <c r="L30" s="197"/>
    </row>
    <row r="31" spans="3:12" x14ac:dyDescent="0.25">
      <c r="C31" s="195"/>
      <c r="D31" s="196"/>
      <c r="E31" s="196"/>
      <c r="F31" s="196"/>
      <c r="G31" s="196"/>
      <c r="H31" s="196"/>
      <c r="I31" s="196"/>
      <c r="J31" s="196"/>
      <c r="K31" s="196"/>
      <c r="L31" s="197"/>
    </row>
    <row r="32" spans="3:12" x14ac:dyDescent="0.25">
      <c r="C32" s="198"/>
      <c r="D32" s="199"/>
      <c r="E32" s="199"/>
      <c r="F32" s="199"/>
      <c r="G32" s="199"/>
      <c r="H32" s="199"/>
      <c r="I32" s="199"/>
      <c r="J32" s="199"/>
      <c r="K32" s="199"/>
      <c r="L32" s="200"/>
    </row>
    <row r="33"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sheetData>
  <mergeCells count="15">
    <mergeCell ref="C24:D24"/>
    <mergeCell ref="C25:D25"/>
    <mergeCell ref="C29:L32"/>
    <mergeCell ref="C14:C15"/>
    <mergeCell ref="C16:C17"/>
    <mergeCell ref="C18:C19"/>
    <mergeCell ref="C20:C21"/>
    <mergeCell ref="C22:D22"/>
    <mergeCell ref="C23:D23"/>
    <mergeCell ref="C12:C13"/>
    <mergeCell ref="C2:L2"/>
    <mergeCell ref="C4:L5"/>
    <mergeCell ref="C7:D7"/>
    <mergeCell ref="C8:C9"/>
    <mergeCell ref="C10:C11"/>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G19" sqref="G19"/>
    </sheetView>
  </sheetViews>
  <sheetFormatPr baseColWidth="10" defaultRowHeight="15" x14ac:dyDescent="0.25"/>
  <cols>
    <col min="1" max="1" width="10.7109375" style="127" customWidth="1"/>
    <col min="2" max="16384" width="11.42578125" style="127"/>
  </cols>
  <sheetData>
    <row r="2" spans="2:2" s="126" customFormat="1" ht="15.75" x14ac:dyDescent="0.25">
      <c r="B2" s="125" t="s">
        <v>214</v>
      </c>
    </row>
    <row r="4" spans="2:2" x14ac:dyDescent="0.25">
      <c r="B4" s="127"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X59"/>
  <sheetViews>
    <sheetView showZeros="0" workbookViewId="0"/>
  </sheetViews>
  <sheetFormatPr baseColWidth="10" defaultRowHeight="12.75" x14ac:dyDescent="0.25"/>
  <cols>
    <col min="1" max="1" width="4.7109375" style="2" customWidth="1"/>
    <col min="2" max="2" width="15.5703125" style="2" bestFit="1" customWidth="1"/>
    <col min="3" max="3" width="11.42578125" style="2" bestFit="1" customWidth="1"/>
    <col min="4" max="19" width="6.7109375" style="2" customWidth="1"/>
    <col min="20" max="20" width="6.7109375" style="2" bestFit="1" customWidth="1"/>
    <col min="21" max="24" width="6.7109375" style="2" customWidth="1"/>
    <col min="25" max="16384" width="11.42578125" style="2"/>
  </cols>
  <sheetData>
    <row r="2" spans="2:22" s="6" customFormat="1" ht="15.75" x14ac:dyDescent="0.25">
      <c r="B2" s="202" t="s">
        <v>0</v>
      </c>
      <c r="C2" s="202"/>
      <c r="D2" s="202"/>
      <c r="E2" s="202"/>
      <c r="F2" s="202"/>
      <c r="G2" s="202"/>
      <c r="H2" s="202"/>
      <c r="I2" s="202"/>
      <c r="J2" s="202"/>
      <c r="K2" s="202"/>
      <c r="L2" s="202"/>
    </row>
    <row r="4" spans="2:22" x14ac:dyDescent="0.25">
      <c r="B4" s="4"/>
      <c r="C4" s="3">
        <v>2003</v>
      </c>
      <c r="D4" s="3">
        <v>2004</v>
      </c>
      <c r="E4" s="3">
        <v>2005</v>
      </c>
      <c r="F4" s="3">
        <v>2006</v>
      </c>
      <c r="G4" s="3">
        <v>2007</v>
      </c>
      <c r="H4" s="3">
        <v>2008</v>
      </c>
      <c r="I4" s="3">
        <v>2009</v>
      </c>
      <c r="J4" s="3">
        <v>2010</v>
      </c>
      <c r="K4" s="3">
        <v>2011</v>
      </c>
      <c r="L4" s="3">
        <v>2012</v>
      </c>
      <c r="M4" s="3">
        <v>2013</v>
      </c>
    </row>
    <row r="5" spans="2:22" x14ac:dyDescent="0.25">
      <c r="B5" s="4" t="s">
        <v>2</v>
      </c>
      <c r="C5" s="7">
        <v>44</v>
      </c>
      <c r="D5" s="7">
        <v>45</v>
      </c>
      <c r="E5" s="7">
        <v>49</v>
      </c>
      <c r="F5" s="7">
        <v>54</v>
      </c>
      <c r="G5" s="7">
        <v>71</v>
      </c>
      <c r="H5" s="7">
        <v>95</v>
      </c>
      <c r="I5" s="7">
        <v>99</v>
      </c>
      <c r="J5" s="7">
        <v>108</v>
      </c>
      <c r="K5" s="14">
        <v>107</v>
      </c>
      <c r="L5" s="15">
        <v>110</v>
      </c>
      <c r="M5" s="7">
        <v>101</v>
      </c>
    </row>
    <row r="6" spans="2:22" x14ac:dyDescent="0.25">
      <c r="B6" s="4" t="s">
        <v>3</v>
      </c>
      <c r="C6" s="7">
        <v>38</v>
      </c>
      <c r="D6" s="7">
        <v>42</v>
      </c>
      <c r="E6" s="7">
        <v>44</v>
      </c>
      <c r="F6" s="7">
        <v>45</v>
      </c>
      <c r="G6" s="7">
        <v>50</v>
      </c>
      <c r="H6" s="7">
        <v>56</v>
      </c>
      <c r="I6" s="7">
        <v>76</v>
      </c>
      <c r="J6" s="7">
        <v>85</v>
      </c>
      <c r="K6" s="14">
        <v>89</v>
      </c>
      <c r="L6" s="15">
        <v>89</v>
      </c>
      <c r="M6" s="7">
        <v>85</v>
      </c>
    </row>
    <row r="9" spans="2:22" ht="15.75" x14ac:dyDescent="0.25">
      <c r="B9" s="202" t="s">
        <v>4</v>
      </c>
      <c r="C9" s="202"/>
      <c r="D9" s="202"/>
      <c r="E9" s="202"/>
      <c r="F9" s="202"/>
      <c r="G9" s="202"/>
      <c r="H9" s="202"/>
      <c r="I9" s="202"/>
      <c r="J9" s="202"/>
      <c r="K9" s="202"/>
      <c r="L9" s="202"/>
      <c r="M9" s="202"/>
      <c r="N9" s="202"/>
      <c r="O9" s="202"/>
      <c r="P9" s="202"/>
    </row>
    <row r="11" spans="2:22" ht="25.5" x14ac:dyDescent="0.25">
      <c r="B11" s="4"/>
      <c r="C11" s="5" t="s">
        <v>5</v>
      </c>
      <c r="D11" s="5" t="s">
        <v>6</v>
      </c>
      <c r="E11" s="5" t="s">
        <v>7</v>
      </c>
      <c r="F11" s="5" t="s">
        <v>8</v>
      </c>
      <c r="G11" s="5" t="s">
        <v>9</v>
      </c>
      <c r="H11" s="5" t="s">
        <v>10</v>
      </c>
      <c r="I11" s="5" t="s">
        <v>11</v>
      </c>
      <c r="J11" s="5" t="s">
        <v>12</v>
      </c>
      <c r="K11" s="5" t="s">
        <v>13</v>
      </c>
      <c r="L11" s="5" t="s">
        <v>14</v>
      </c>
      <c r="M11" s="5" t="s">
        <v>43</v>
      </c>
      <c r="N11" s="5" t="s">
        <v>47</v>
      </c>
      <c r="O11" s="5" t="s">
        <v>48</v>
      </c>
      <c r="P11" s="18" t="s">
        <v>49</v>
      </c>
      <c r="Q11" s="5" t="s">
        <v>57</v>
      </c>
    </row>
    <row r="12" spans="2:22" x14ac:dyDescent="0.25">
      <c r="B12" s="4" t="s">
        <v>15</v>
      </c>
      <c r="C12" s="8">
        <v>13.05</v>
      </c>
      <c r="D12" s="8">
        <v>9.0500000000000007</v>
      </c>
      <c r="E12" s="8">
        <v>9.76</v>
      </c>
      <c r="F12" s="8">
        <v>10.42</v>
      </c>
      <c r="G12" s="8">
        <v>11.12</v>
      </c>
      <c r="H12" s="8">
        <v>11.03</v>
      </c>
      <c r="I12" s="8">
        <v>11.14</v>
      </c>
      <c r="J12" s="8">
        <v>11.54</v>
      </c>
      <c r="K12" s="8">
        <v>10.55</v>
      </c>
      <c r="L12" s="8">
        <v>10.93</v>
      </c>
      <c r="M12" s="8">
        <v>10.3508900446854</v>
      </c>
      <c r="N12" s="8">
        <v>11.232091690544401</v>
      </c>
      <c r="O12" s="8">
        <v>11.185835849574501</v>
      </c>
      <c r="P12" s="8">
        <v>14.794369307204001</v>
      </c>
      <c r="Q12" s="8">
        <v>9.05264564404062</v>
      </c>
      <c r="S12" s="19"/>
      <c r="T12" s="19"/>
      <c r="U12" s="19"/>
    </row>
    <row r="13" spans="2:22" x14ac:dyDescent="0.25">
      <c r="B13" s="4" t="s">
        <v>16</v>
      </c>
      <c r="C13" s="9">
        <v>9.2189999999999994</v>
      </c>
      <c r="D13" s="9">
        <v>9.1649999999999991</v>
      </c>
      <c r="E13" s="9">
        <v>10.086</v>
      </c>
      <c r="F13" s="9">
        <v>10.37</v>
      </c>
      <c r="G13" s="9">
        <v>10.878</v>
      </c>
      <c r="H13" s="9">
        <v>11.24</v>
      </c>
      <c r="I13" s="9">
        <v>11.907999999999999</v>
      </c>
      <c r="J13" s="9">
        <v>12.087999999999999</v>
      </c>
      <c r="K13" s="9">
        <v>12.657999999999999</v>
      </c>
      <c r="L13" s="9">
        <v>12.959</v>
      </c>
      <c r="M13" s="9">
        <v>13.651</v>
      </c>
      <c r="N13" s="9">
        <v>13.96</v>
      </c>
      <c r="O13" s="9">
        <v>14.571999999999999</v>
      </c>
      <c r="P13" s="9">
        <v>14.492000000000001</v>
      </c>
      <c r="Q13" s="9">
        <v>14.968</v>
      </c>
    </row>
    <row r="16" spans="2:22" ht="15.75" x14ac:dyDescent="0.25">
      <c r="B16" s="202" t="s">
        <v>18</v>
      </c>
      <c r="C16" s="202"/>
      <c r="D16" s="202"/>
      <c r="E16" s="202"/>
      <c r="F16" s="202"/>
      <c r="G16" s="202"/>
      <c r="H16" s="202"/>
      <c r="I16" s="202"/>
      <c r="J16" s="202"/>
      <c r="K16" s="202"/>
      <c r="L16" s="202"/>
      <c r="M16" s="202"/>
      <c r="N16" s="202"/>
      <c r="O16" s="202"/>
      <c r="P16" s="202"/>
      <c r="Q16" s="202"/>
      <c r="R16" s="202"/>
      <c r="S16" s="202"/>
      <c r="T16" s="202"/>
      <c r="U16" s="202"/>
      <c r="V16" s="202"/>
    </row>
    <row r="18" spans="2:24" x14ac:dyDescent="0.25">
      <c r="B18" s="10"/>
      <c r="C18" s="11" t="s">
        <v>19</v>
      </c>
      <c r="D18" s="11" t="s">
        <v>20</v>
      </c>
      <c r="E18" s="11" t="s">
        <v>21</v>
      </c>
      <c r="F18" s="11" t="s">
        <v>22</v>
      </c>
      <c r="G18" s="11" t="s">
        <v>23</v>
      </c>
      <c r="H18" s="11" t="s">
        <v>24</v>
      </c>
      <c r="I18" s="11" t="s">
        <v>25</v>
      </c>
      <c r="J18" s="11" t="s">
        <v>26</v>
      </c>
      <c r="K18" s="11" t="s">
        <v>27</v>
      </c>
      <c r="L18" s="11" t="s">
        <v>28</v>
      </c>
      <c r="M18" s="11" t="s">
        <v>29</v>
      </c>
      <c r="N18" s="11" t="s">
        <v>30</v>
      </c>
      <c r="O18" s="11" t="s">
        <v>31</v>
      </c>
      <c r="P18" s="11" t="s">
        <v>32</v>
      </c>
      <c r="Q18" s="11" t="s">
        <v>33</v>
      </c>
      <c r="R18" s="11" t="s">
        <v>34</v>
      </c>
      <c r="S18" s="11" t="s">
        <v>35</v>
      </c>
      <c r="T18" s="11" t="s">
        <v>36</v>
      </c>
      <c r="U18" s="11" t="s">
        <v>45</v>
      </c>
      <c r="V18" s="11" t="s">
        <v>46</v>
      </c>
      <c r="W18" s="11" t="s">
        <v>50</v>
      </c>
      <c r="X18" s="11" t="s">
        <v>58</v>
      </c>
    </row>
    <row r="19" spans="2:24" x14ac:dyDescent="0.25">
      <c r="B19" s="4" t="s">
        <v>17</v>
      </c>
      <c r="C19" s="12">
        <v>3646</v>
      </c>
      <c r="D19" s="12">
        <v>2990</v>
      </c>
      <c r="E19" s="12">
        <v>2893</v>
      </c>
      <c r="F19" s="12">
        <v>2575</v>
      </c>
      <c r="G19" s="12">
        <v>3745</v>
      </c>
      <c r="H19" s="12">
        <v>2792</v>
      </c>
      <c r="I19" s="12">
        <v>3593</v>
      </c>
      <c r="J19" s="12">
        <v>2864</v>
      </c>
      <c r="K19" s="12">
        <v>3739</v>
      </c>
      <c r="L19" s="12">
        <v>3244</v>
      </c>
      <c r="M19" s="12">
        <v>3964</v>
      </c>
      <c r="N19" s="12">
        <v>3339</v>
      </c>
      <c r="O19" s="12">
        <v>4646</v>
      </c>
      <c r="P19" s="12">
        <v>3979</v>
      </c>
      <c r="Q19" s="12">
        <v>4327</v>
      </c>
      <c r="R19" s="12">
        <v>3948</v>
      </c>
      <c r="S19" s="12">
        <v>5868</v>
      </c>
      <c r="T19" s="12">
        <v>4059</v>
      </c>
      <c r="U19" s="12">
        <v>4597</v>
      </c>
      <c r="V19" s="12">
        <v>3183</v>
      </c>
      <c r="W19" s="12">
        <v>5085</v>
      </c>
      <c r="X19" s="12">
        <v>3878</v>
      </c>
    </row>
    <row r="22" spans="2:24" ht="15.75" x14ac:dyDescent="0.25">
      <c r="B22" s="202" t="s">
        <v>37</v>
      </c>
      <c r="C22" s="202"/>
      <c r="D22" s="202"/>
      <c r="E22" s="202"/>
      <c r="F22" s="202"/>
      <c r="G22" s="202"/>
      <c r="H22" s="202"/>
      <c r="I22" s="202"/>
      <c r="J22" s="202"/>
      <c r="K22" s="202"/>
      <c r="L22" s="202"/>
      <c r="M22" s="202"/>
      <c r="N22" s="202"/>
      <c r="O22" s="202"/>
      <c r="P22" s="202"/>
      <c r="Q22" s="202"/>
      <c r="R22" s="202"/>
      <c r="S22" s="202"/>
      <c r="T22" s="202"/>
      <c r="U22" s="202"/>
      <c r="V22" s="202"/>
    </row>
    <row r="24" spans="2:24" x14ac:dyDescent="0.25">
      <c r="B24" s="7"/>
      <c r="C24" s="11" t="s">
        <v>19</v>
      </c>
      <c r="D24" s="11" t="s">
        <v>20</v>
      </c>
      <c r="E24" s="11" t="s">
        <v>21</v>
      </c>
      <c r="F24" s="11" t="s">
        <v>22</v>
      </c>
      <c r="G24" s="11" t="s">
        <v>23</v>
      </c>
      <c r="H24" s="11" t="s">
        <v>24</v>
      </c>
      <c r="I24" s="11" t="s">
        <v>25</v>
      </c>
      <c r="J24" s="11" t="s">
        <v>26</v>
      </c>
      <c r="K24" s="11" t="s">
        <v>27</v>
      </c>
      <c r="L24" s="11" t="s">
        <v>28</v>
      </c>
      <c r="M24" s="11" t="s">
        <v>29</v>
      </c>
      <c r="N24" s="11" t="s">
        <v>30</v>
      </c>
      <c r="O24" s="11" t="s">
        <v>31</v>
      </c>
      <c r="P24" s="11" t="s">
        <v>32</v>
      </c>
      <c r="Q24" s="11" t="s">
        <v>33</v>
      </c>
      <c r="R24" s="11" t="s">
        <v>34</v>
      </c>
      <c r="S24" s="11" t="s">
        <v>35</v>
      </c>
      <c r="T24" s="11" t="s">
        <v>36</v>
      </c>
      <c r="U24" s="11" t="s">
        <v>45</v>
      </c>
      <c r="V24" s="11" t="s">
        <v>46</v>
      </c>
      <c r="W24" s="11" t="s">
        <v>50</v>
      </c>
      <c r="X24" s="11" t="s">
        <v>58</v>
      </c>
    </row>
    <row r="25" spans="2:24" x14ac:dyDescent="0.25">
      <c r="B25" s="4" t="s">
        <v>17</v>
      </c>
      <c r="C25" s="12">
        <v>1474</v>
      </c>
      <c r="D25" s="12">
        <v>1425</v>
      </c>
      <c r="E25" s="12">
        <v>1524</v>
      </c>
      <c r="F25" s="12">
        <v>1495</v>
      </c>
      <c r="G25" s="12">
        <v>1939</v>
      </c>
      <c r="H25" s="12">
        <v>1607</v>
      </c>
      <c r="I25" s="12">
        <v>1900</v>
      </c>
      <c r="J25" s="12">
        <v>1624</v>
      </c>
      <c r="K25" s="12">
        <v>1753</v>
      </c>
      <c r="L25" s="12">
        <v>1700</v>
      </c>
      <c r="M25" s="12">
        <v>1902</v>
      </c>
      <c r="N25" s="12">
        <v>1760</v>
      </c>
      <c r="O25" s="12">
        <v>2215</v>
      </c>
      <c r="P25" s="12">
        <v>1988</v>
      </c>
      <c r="Q25" s="12">
        <v>2165</v>
      </c>
      <c r="R25" s="12">
        <v>2200</v>
      </c>
      <c r="S25" s="12">
        <v>2225</v>
      </c>
      <c r="T25" s="12">
        <v>1901</v>
      </c>
      <c r="U25" s="12">
        <v>2193</v>
      </c>
      <c r="V25" s="12">
        <v>1770</v>
      </c>
      <c r="W25" s="12">
        <v>2150</v>
      </c>
      <c r="X25" s="12">
        <v>2083</v>
      </c>
    </row>
    <row r="28" spans="2:24" ht="15.75" x14ac:dyDescent="0.25">
      <c r="B28" s="202" t="s">
        <v>38</v>
      </c>
      <c r="C28" s="202"/>
      <c r="D28" s="202"/>
      <c r="E28" s="202"/>
      <c r="F28" s="202"/>
      <c r="G28" s="202"/>
      <c r="H28" s="202"/>
      <c r="I28" s="202"/>
      <c r="J28" s="202"/>
      <c r="K28" s="202"/>
      <c r="L28" s="202"/>
      <c r="M28" s="202"/>
      <c r="N28" s="202"/>
      <c r="O28" s="202"/>
      <c r="P28" s="202"/>
      <c r="Q28" s="202"/>
      <c r="R28" s="202"/>
      <c r="S28" s="202"/>
      <c r="T28" s="202"/>
      <c r="U28" s="202"/>
      <c r="V28" s="202"/>
    </row>
    <row r="30" spans="2:24" x14ac:dyDescent="0.25">
      <c r="B30" s="7"/>
      <c r="C30" s="11" t="s">
        <v>19</v>
      </c>
      <c r="D30" s="11" t="s">
        <v>20</v>
      </c>
      <c r="E30" s="11" t="s">
        <v>21</v>
      </c>
      <c r="F30" s="11" t="s">
        <v>22</v>
      </c>
      <c r="G30" s="11" t="s">
        <v>23</v>
      </c>
      <c r="H30" s="11" t="s">
        <v>24</v>
      </c>
      <c r="I30" s="11" t="s">
        <v>25</v>
      </c>
      <c r="J30" s="11" t="s">
        <v>26</v>
      </c>
      <c r="K30" s="11" t="s">
        <v>27</v>
      </c>
      <c r="L30" s="11" t="s">
        <v>28</v>
      </c>
      <c r="M30" s="11" t="s">
        <v>29</v>
      </c>
      <c r="N30" s="11" t="s">
        <v>30</v>
      </c>
      <c r="O30" s="11" t="s">
        <v>31</v>
      </c>
      <c r="P30" s="11" t="s">
        <v>32</v>
      </c>
      <c r="Q30" s="11" t="s">
        <v>33</v>
      </c>
      <c r="R30" s="11" t="s">
        <v>34</v>
      </c>
      <c r="S30" s="11" t="s">
        <v>35</v>
      </c>
      <c r="T30" s="11" t="s">
        <v>36</v>
      </c>
      <c r="U30" s="11" t="s">
        <v>45</v>
      </c>
      <c r="V30" s="11" t="s">
        <v>46</v>
      </c>
      <c r="W30" s="11" t="s">
        <v>50</v>
      </c>
      <c r="X30" s="11" t="s">
        <v>58</v>
      </c>
    </row>
    <row r="31" spans="2:24" x14ac:dyDescent="0.25">
      <c r="B31" s="4" t="s">
        <v>17</v>
      </c>
      <c r="C31" s="12">
        <v>1442</v>
      </c>
      <c r="D31" s="12">
        <v>1446</v>
      </c>
      <c r="E31" s="12">
        <v>1722</v>
      </c>
      <c r="F31" s="12">
        <v>1755</v>
      </c>
      <c r="G31" s="12">
        <v>1981</v>
      </c>
      <c r="H31" s="12">
        <v>1665</v>
      </c>
      <c r="I31" s="12">
        <v>1955</v>
      </c>
      <c r="J31" s="12">
        <v>1743</v>
      </c>
      <c r="K31" s="12">
        <v>1804</v>
      </c>
      <c r="L31" s="12">
        <v>1747</v>
      </c>
      <c r="M31" s="12">
        <v>1902</v>
      </c>
      <c r="N31" s="12">
        <v>1772</v>
      </c>
      <c r="O31" s="12">
        <v>2290</v>
      </c>
      <c r="P31" s="12">
        <v>1713</v>
      </c>
      <c r="Q31" s="12">
        <v>2172</v>
      </c>
      <c r="R31" s="12">
        <v>2258</v>
      </c>
      <c r="S31" s="12">
        <v>2226</v>
      </c>
      <c r="T31" s="12">
        <v>1921</v>
      </c>
      <c r="U31" s="12">
        <v>2197</v>
      </c>
      <c r="V31" s="12">
        <v>1946</v>
      </c>
      <c r="W31" s="12">
        <v>2234</v>
      </c>
      <c r="X31" s="12">
        <v>2168</v>
      </c>
    </row>
    <row r="34" spans="2:24" ht="15.75" x14ac:dyDescent="0.25">
      <c r="B34" s="202" t="s">
        <v>39</v>
      </c>
      <c r="C34" s="202"/>
      <c r="D34" s="202"/>
      <c r="E34" s="202"/>
      <c r="F34" s="202"/>
      <c r="G34" s="202"/>
      <c r="H34" s="202"/>
      <c r="I34" s="202"/>
      <c r="J34" s="202"/>
      <c r="K34" s="202"/>
      <c r="L34" s="202"/>
      <c r="M34" s="202"/>
      <c r="N34" s="202"/>
      <c r="O34" s="202"/>
      <c r="P34" s="202"/>
      <c r="Q34" s="202"/>
      <c r="R34" s="202"/>
      <c r="S34" s="202"/>
      <c r="T34" s="202"/>
      <c r="U34" s="202"/>
      <c r="V34" s="202"/>
    </row>
    <row r="36" spans="2:24" x14ac:dyDescent="0.25">
      <c r="B36" s="7"/>
      <c r="C36" s="11" t="s">
        <v>19</v>
      </c>
      <c r="D36" s="11" t="s">
        <v>20</v>
      </c>
      <c r="E36" s="11" t="s">
        <v>21</v>
      </c>
      <c r="F36" s="11" t="s">
        <v>22</v>
      </c>
      <c r="G36" s="11" t="s">
        <v>23</v>
      </c>
      <c r="H36" s="11" t="s">
        <v>24</v>
      </c>
      <c r="I36" s="11" t="s">
        <v>25</v>
      </c>
      <c r="J36" s="11" t="s">
        <v>26</v>
      </c>
      <c r="K36" s="11" t="s">
        <v>27</v>
      </c>
      <c r="L36" s="11" t="s">
        <v>28</v>
      </c>
      <c r="M36" s="11" t="s">
        <v>29</v>
      </c>
      <c r="N36" s="11" t="s">
        <v>30</v>
      </c>
      <c r="O36" s="11" t="s">
        <v>31</v>
      </c>
      <c r="P36" s="11" t="s">
        <v>32</v>
      </c>
      <c r="Q36" s="11" t="s">
        <v>33</v>
      </c>
      <c r="R36" s="11" t="s">
        <v>34</v>
      </c>
      <c r="S36" s="11" t="s">
        <v>35</v>
      </c>
      <c r="T36" s="11" t="s">
        <v>36</v>
      </c>
      <c r="U36" s="11" t="s">
        <v>45</v>
      </c>
      <c r="V36" s="11" t="s">
        <v>46</v>
      </c>
      <c r="W36" s="11" t="s">
        <v>50</v>
      </c>
      <c r="X36" s="11" t="s">
        <v>58</v>
      </c>
    </row>
    <row r="37" spans="2:24" x14ac:dyDescent="0.25">
      <c r="B37" s="4" t="s">
        <v>17</v>
      </c>
      <c r="C37" s="12">
        <v>1288</v>
      </c>
      <c r="D37" s="12">
        <v>1364</v>
      </c>
      <c r="E37" s="12">
        <v>1527</v>
      </c>
      <c r="F37" s="12">
        <v>1484</v>
      </c>
      <c r="G37" s="12">
        <v>1940</v>
      </c>
      <c r="H37" s="12">
        <v>1446</v>
      </c>
      <c r="I37" s="12">
        <v>1767</v>
      </c>
      <c r="J37" s="12">
        <v>1515</v>
      </c>
      <c r="K37" s="12">
        <v>1711</v>
      </c>
      <c r="L37" s="12">
        <v>1623</v>
      </c>
      <c r="M37" s="12">
        <v>1853</v>
      </c>
      <c r="N37" s="12">
        <v>1667</v>
      </c>
      <c r="O37" s="12">
        <v>2150</v>
      </c>
      <c r="P37" s="12">
        <v>1917</v>
      </c>
      <c r="Q37" s="12">
        <v>2128</v>
      </c>
      <c r="R37" s="12">
        <v>2145</v>
      </c>
      <c r="S37" s="12">
        <v>2179</v>
      </c>
      <c r="T37" s="12">
        <v>1840</v>
      </c>
      <c r="U37" s="12">
        <v>2155</v>
      </c>
      <c r="V37" s="12">
        <v>1751</v>
      </c>
      <c r="W37" s="12">
        <v>2151</v>
      </c>
      <c r="X37" s="12">
        <v>2069</v>
      </c>
    </row>
    <row r="40" spans="2:24" ht="15.75" x14ac:dyDescent="0.25">
      <c r="B40" s="202" t="s">
        <v>40</v>
      </c>
      <c r="C40" s="202"/>
      <c r="D40" s="202"/>
      <c r="E40" s="202"/>
      <c r="F40" s="202"/>
      <c r="G40" s="202"/>
      <c r="H40" s="202"/>
      <c r="I40" s="202"/>
      <c r="J40" s="202"/>
      <c r="K40" s="202"/>
      <c r="L40" s="202"/>
      <c r="M40" s="202"/>
      <c r="N40" s="202"/>
      <c r="O40" s="202"/>
      <c r="P40" s="202"/>
      <c r="Q40" s="202"/>
      <c r="R40" s="202"/>
      <c r="S40" s="202"/>
      <c r="T40" s="202"/>
      <c r="U40" s="202"/>
      <c r="V40" s="202"/>
    </row>
    <row r="42" spans="2:24" x14ac:dyDescent="0.25">
      <c r="B42" s="7"/>
      <c r="C42" s="11" t="s">
        <v>19</v>
      </c>
      <c r="D42" s="11" t="s">
        <v>20</v>
      </c>
      <c r="E42" s="11" t="s">
        <v>21</v>
      </c>
      <c r="F42" s="11" t="s">
        <v>22</v>
      </c>
      <c r="G42" s="11" t="s">
        <v>23</v>
      </c>
      <c r="H42" s="11" t="s">
        <v>24</v>
      </c>
      <c r="I42" s="11" t="s">
        <v>25</v>
      </c>
      <c r="J42" s="11" t="s">
        <v>26</v>
      </c>
      <c r="K42" s="11" t="s">
        <v>27</v>
      </c>
      <c r="L42" s="11" t="s">
        <v>28</v>
      </c>
      <c r="M42" s="11" t="s">
        <v>29</v>
      </c>
      <c r="N42" s="11" t="s">
        <v>30</v>
      </c>
      <c r="O42" s="11" t="s">
        <v>31</v>
      </c>
      <c r="P42" s="11" t="s">
        <v>32</v>
      </c>
      <c r="Q42" s="11" t="s">
        <v>33</v>
      </c>
      <c r="R42" s="11" t="s">
        <v>34</v>
      </c>
      <c r="S42" s="11" t="s">
        <v>35</v>
      </c>
      <c r="T42" s="11" t="s">
        <v>36</v>
      </c>
      <c r="U42" s="11" t="s">
        <v>45</v>
      </c>
      <c r="V42" s="11" t="s">
        <v>46</v>
      </c>
      <c r="W42" s="11" t="s">
        <v>50</v>
      </c>
      <c r="X42" s="11" t="s">
        <v>58</v>
      </c>
    </row>
    <row r="43" spans="2:24" x14ac:dyDescent="0.25">
      <c r="B43" s="4" t="s">
        <v>17</v>
      </c>
      <c r="C43" s="12">
        <v>6697</v>
      </c>
      <c r="D43" s="12">
        <v>7246</v>
      </c>
      <c r="E43" s="12">
        <v>7921</v>
      </c>
      <c r="F43" s="12">
        <v>8441</v>
      </c>
      <c r="G43" s="12">
        <v>9193</v>
      </c>
      <c r="H43" s="12">
        <v>9047</v>
      </c>
      <c r="I43" s="12">
        <v>10016</v>
      </c>
      <c r="J43" s="12">
        <v>10323</v>
      </c>
      <c r="K43" s="12">
        <v>10867</v>
      </c>
      <c r="L43" s="12">
        <v>11229</v>
      </c>
      <c r="M43" s="12">
        <v>11916</v>
      </c>
      <c r="N43" s="12">
        <v>12109</v>
      </c>
      <c r="O43" s="12">
        <v>12879</v>
      </c>
      <c r="P43" s="12">
        <v>13415</v>
      </c>
      <c r="Q43" s="12">
        <v>14490</v>
      </c>
      <c r="R43" s="12">
        <v>14634</v>
      </c>
      <c r="S43" s="12">
        <v>14816</v>
      </c>
      <c r="T43" s="12">
        <v>15165</v>
      </c>
      <c r="U43" s="12">
        <v>14875</v>
      </c>
      <c r="V43" s="12">
        <v>15042</v>
      </c>
      <c r="W43" s="12">
        <v>15968</v>
      </c>
      <c r="X43" s="12">
        <v>16124</v>
      </c>
    </row>
    <row r="46" spans="2:24" ht="15.75" x14ac:dyDescent="0.25">
      <c r="B46" s="202" t="s">
        <v>41</v>
      </c>
      <c r="C46" s="202"/>
      <c r="D46" s="202"/>
      <c r="E46" s="202"/>
      <c r="F46" s="202"/>
      <c r="G46" s="202"/>
      <c r="H46" s="202"/>
      <c r="I46" s="202"/>
      <c r="J46" s="202"/>
      <c r="K46" s="202"/>
      <c r="L46" s="202"/>
      <c r="M46" s="202"/>
      <c r="N46" s="202"/>
      <c r="O46" s="202"/>
      <c r="P46" s="202"/>
      <c r="Q46" s="202"/>
      <c r="R46" s="202"/>
      <c r="S46" s="202"/>
      <c r="T46" s="202"/>
      <c r="U46" s="202"/>
      <c r="V46" s="202"/>
    </row>
    <row r="48" spans="2:24" x14ac:dyDescent="0.25">
      <c r="B48" s="7"/>
      <c r="C48" s="11" t="s">
        <v>19</v>
      </c>
      <c r="D48" s="11" t="s">
        <v>20</v>
      </c>
      <c r="E48" s="11" t="s">
        <v>21</v>
      </c>
      <c r="F48" s="11" t="s">
        <v>22</v>
      </c>
      <c r="G48" s="11" t="s">
        <v>23</v>
      </c>
      <c r="H48" s="11" t="s">
        <v>24</v>
      </c>
      <c r="I48" s="11" t="s">
        <v>25</v>
      </c>
      <c r="J48" s="11" t="s">
        <v>26</v>
      </c>
      <c r="K48" s="11" t="s">
        <v>27</v>
      </c>
      <c r="L48" s="11" t="s">
        <v>28</v>
      </c>
      <c r="M48" s="11" t="s">
        <v>29</v>
      </c>
      <c r="N48" s="11" t="s">
        <v>30</v>
      </c>
      <c r="O48" s="11" t="s">
        <v>31</v>
      </c>
      <c r="P48" s="11" t="s">
        <v>32</v>
      </c>
      <c r="Q48" s="11" t="s">
        <v>33</v>
      </c>
      <c r="R48" s="11" t="s">
        <v>34</v>
      </c>
      <c r="S48" s="11" t="s">
        <v>35</v>
      </c>
      <c r="T48" s="11" t="s">
        <v>36</v>
      </c>
      <c r="U48" s="11" t="s">
        <v>45</v>
      </c>
      <c r="V48" s="11" t="s">
        <v>46</v>
      </c>
      <c r="W48" s="11" t="s">
        <v>50</v>
      </c>
      <c r="X48" s="11" t="s">
        <v>58</v>
      </c>
    </row>
    <row r="49" spans="2:24" x14ac:dyDescent="0.25">
      <c r="B49" s="4" t="s">
        <v>42</v>
      </c>
      <c r="C49" s="12">
        <v>501</v>
      </c>
      <c r="D49" s="12">
        <v>532</v>
      </c>
      <c r="E49" s="12">
        <v>568</v>
      </c>
      <c r="F49" s="12">
        <v>771</v>
      </c>
      <c r="G49" s="12">
        <v>771</v>
      </c>
      <c r="H49" s="12">
        <v>497</v>
      </c>
      <c r="I49" s="12">
        <v>531</v>
      </c>
      <c r="J49" s="12">
        <v>553</v>
      </c>
      <c r="K49" s="12">
        <v>837</v>
      </c>
      <c r="L49" s="12">
        <v>843</v>
      </c>
      <c r="M49" s="12">
        <v>939</v>
      </c>
      <c r="N49" s="12">
        <v>827</v>
      </c>
      <c r="O49" s="12">
        <v>1014</v>
      </c>
      <c r="P49" s="12">
        <v>998</v>
      </c>
      <c r="Q49" s="12">
        <v>1140</v>
      </c>
      <c r="R49" s="12">
        <v>1112</v>
      </c>
      <c r="S49" s="12">
        <v>1269</v>
      </c>
      <c r="T49" s="12">
        <v>1086</v>
      </c>
      <c r="U49" s="12">
        <v>1162</v>
      </c>
      <c r="V49" s="12">
        <v>1090</v>
      </c>
      <c r="W49" s="12">
        <v>1267</v>
      </c>
      <c r="X49" s="12">
        <v>1294</v>
      </c>
    </row>
    <row r="53" spans="2:24" x14ac:dyDescent="0.25">
      <c r="B53" s="201" t="s">
        <v>44</v>
      </c>
      <c r="C53" s="201"/>
    </row>
    <row r="54" spans="2:24" x14ac:dyDescent="0.25">
      <c r="B54" s="16">
        <v>1</v>
      </c>
      <c r="C54" s="17" t="s">
        <v>51</v>
      </c>
    </row>
    <row r="55" spans="2:24" x14ac:dyDescent="0.25">
      <c r="B55" s="16">
        <v>2</v>
      </c>
      <c r="C55" s="17" t="s">
        <v>52</v>
      </c>
    </row>
    <row r="56" spans="2:24" x14ac:dyDescent="0.25">
      <c r="B56" s="16">
        <v>3</v>
      </c>
      <c r="C56" s="17" t="s">
        <v>53</v>
      </c>
    </row>
    <row r="57" spans="2:24" x14ac:dyDescent="0.25">
      <c r="B57" s="16">
        <v>4</v>
      </c>
      <c r="C57" s="17" t="s">
        <v>54</v>
      </c>
    </row>
    <row r="58" spans="2:24" x14ac:dyDescent="0.25">
      <c r="B58" s="16">
        <v>5</v>
      </c>
      <c r="C58" s="17" t="s">
        <v>55</v>
      </c>
    </row>
    <row r="59" spans="2:24" x14ac:dyDescent="0.25">
      <c r="B59" s="16">
        <v>6</v>
      </c>
      <c r="C59" s="17" t="s">
        <v>56</v>
      </c>
    </row>
  </sheetData>
  <mergeCells count="9">
    <mergeCell ref="B53:C53"/>
    <mergeCell ref="B34:V34"/>
    <mergeCell ref="B40:V40"/>
    <mergeCell ref="B46:V46"/>
    <mergeCell ref="B2:L2"/>
    <mergeCell ref="B16:V16"/>
    <mergeCell ref="B22:V22"/>
    <mergeCell ref="B9:P9"/>
    <mergeCell ref="B28:V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Normal="100" workbookViewId="0">
      <pane xSplit="1" topLeftCell="B1" activePane="topRight" state="frozen"/>
      <selection pane="topRight" activeCell="I22" sqref="I22"/>
    </sheetView>
  </sheetViews>
  <sheetFormatPr baseColWidth="10" defaultColWidth="0" defaultRowHeight="12.75" customHeight="1" zeroHeight="1" x14ac:dyDescent="0.25"/>
  <cols>
    <col min="1" max="1" width="30.7109375" style="98" customWidth="1"/>
    <col min="2" max="2" width="10.7109375" style="32" customWidth="1"/>
    <col min="3" max="3" width="24.7109375" style="32" customWidth="1"/>
    <col min="4" max="4" width="4.42578125" style="32" customWidth="1"/>
    <col min="5" max="5" width="46.7109375" style="32" customWidth="1"/>
    <col min="6" max="6" width="12.7109375" style="32" customWidth="1"/>
    <col min="7" max="7" width="16.7109375" style="32" customWidth="1"/>
    <col min="8" max="8" width="12.7109375" style="32" customWidth="1"/>
    <col min="9" max="9" width="16.7109375" style="32" customWidth="1"/>
    <col min="10" max="10" width="10.7109375" style="32" customWidth="1"/>
    <col min="11" max="16384" width="11.42578125" style="32" hidden="1"/>
  </cols>
  <sheetData>
    <row r="1" spans="1:10" x14ac:dyDescent="0.25"/>
    <row r="2" spans="1:10" s="33" customFormat="1" ht="15.75" x14ac:dyDescent="0.25">
      <c r="A2" s="99"/>
      <c r="C2" s="141" t="s">
        <v>189</v>
      </c>
      <c r="D2" s="141"/>
      <c r="E2" s="141"/>
      <c r="F2" s="141"/>
      <c r="G2" s="141"/>
      <c r="H2" s="141"/>
      <c r="I2" s="141"/>
      <c r="J2" s="34"/>
    </row>
    <row r="3" spans="1:10" x14ac:dyDescent="0.25"/>
    <row r="4" spans="1:10" x14ac:dyDescent="0.25">
      <c r="C4" s="142" t="s">
        <v>59</v>
      </c>
      <c r="D4" s="142" t="s">
        <v>60</v>
      </c>
      <c r="E4" s="142" t="s">
        <v>61</v>
      </c>
      <c r="F4" s="142" t="s">
        <v>62</v>
      </c>
      <c r="G4" s="143"/>
      <c r="H4" s="144" t="s">
        <v>63</v>
      </c>
      <c r="I4" s="142"/>
    </row>
    <row r="5" spans="1:10" ht="25.5" x14ac:dyDescent="0.25">
      <c r="C5" s="142"/>
      <c r="D5" s="142"/>
      <c r="E5" s="142"/>
      <c r="F5" s="30" t="s">
        <v>64</v>
      </c>
      <c r="G5" s="104" t="s">
        <v>65</v>
      </c>
      <c r="H5" s="105" t="s">
        <v>66</v>
      </c>
      <c r="I5" s="30" t="s">
        <v>65</v>
      </c>
    </row>
    <row r="6" spans="1:10" x14ac:dyDescent="0.25">
      <c r="C6" s="145"/>
      <c r="D6" s="35"/>
      <c r="E6" s="36"/>
      <c r="F6" s="37"/>
      <c r="G6" s="38"/>
      <c r="H6" s="39"/>
      <c r="I6" s="40"/>
    </row>
    <row r="7" spans="1:10" x14ac:dyDescent="0.25">
      <c r="C7" s="145"/>
      <c r="D7" s="41"/>
      <c r="E7" s="42"/>
      <c r="F7" s="43"/>
      <c r="G7" s="44"/>
      <c r="H7" s="45"/>
      <c r="I7" s="46"/>
    </row>
    <row r="8" spans="1:10" x14ac:dyDescent="0.25">
      <c r="C8" s="145"/>
      <c r="D8" s="35"/>
      <c r="E8" s="36"/>
      <c r="F8" s="37"/>
      <c r="G8" s="38"/>
      <c r="H8" s="39"/>
      <c r="I8" s="40"/>
    </row>
    <row r="9" spans="1:10" x14ac:dyDescent="0.25">
      <c r="C9" s="145"/>
      <c r="D9" s="41"/>
      <c r="E9" s="42"/>
      <c r="F9" s="43"/>
      <c r="G9" s="44"/>
      <c r="H9" s="45"/>
      <c r="I9" s="46"/>
    </row>
    <row r="10" spans="1:10" x14ac:dyDescent="0.25">
      <c r="C10" s="145"/>
      <c r="D10" s="41"/>
      <c r="E10" s="42"/>
      <c r="F10" s="43"/>
      <c r="G10" s="44"/>
      <c r="H10" s="45"/>
      <c r="I10" s="46"/>
    </row>
    <row r="11" spans="1:10" x14ac:dyDescent="0.25">
      <c r="C11" s="145"/>
      <c r="D11" s="41"/>
      <c r="E11" s="42"/>
      <c r="F11" s="43"/>
      <c r="G11" s="44"/>
      <c r="H11" s="45"/>
      <c r="I11" s="46"/>
    </row>
    <row r="12" spans="1:10" x14ac:dyDescent="0.25">
      <c r="C12" s="142" t="s">
        <v>1</v>
      </c>
      <c r="D12" s="142"/>
      <c r="E12" s="142"/>
      <c r="F12" s="106">
        <f>SUM(F6:F11)</f>
        <v>0</v>
      </c>
      <c r="G12" s="107" t="e">
        <f>+AVERAGE(G6:G11)</f>
        <v>#DIV/0!</v>
      </c>
      <c r="H12" s="108">
        <f>SUM(H6:H11)</f>
        <v>0</v>
      </c>
      <c r="I12" s="109" t="e">
        <f>+AVERAGE(I6:I11)</f>
        <v>#DIV/0!</v>
      </c>
    </row>
    <row r="13" spans="1:10" x14ac:dyDescent="0.25">
      <c r="C13" s="1"/>
      <c r="D13" s="1"/>
      <c r="E13" s="1"/>
      <c r="F13" s="1"/>
      <c r="G13" s="1"/>
      <c r="H13" s="1"/>
      <c r="I13" s="1"/>
    </row>
    <row r="14" spans="1:10" x14ac:dyDescent="0.25">
      <c r="C14" s="47" t="s">
        <v>67</v>
      </c>
      <c r="D14" s="1"/>
      <c r="E14" s="1"/>
      <c r="F14" s="1"/>
      <c r="G14" s="48"/>
      <c r="H14" s="1"/>
      <c r="I14" s="1"/>
    </row>
    <row r="15" spans="1:10" ht="13.5" thickBot="1" x14ac:dyDescent="0.3">
      <c r="C15" s="1"/>
      <c r="D15" s="1"/>
      <c r="E15" s="1"/>
      <c r="F15" s="1"/>
      <c r="G15" s="1"/>
      <c r="H15" s="1"/>
      <c r="I15" s="1"/>
    </row>
    <row r="16" spans="1:10" ht="13.5" thickBot="1" x14ac:dyDescent="0.3">
      <c r="C16" s="147" t="s">
        <v>68</v>
      </c>
      <c r="D16" s="148"/>
      <c r="E16" s="148"/>
      <c r="F16" s="148"/>
      <c r="G16" s="148"/>
      <c r="H16" s="148"/>
      <c r="I16" s="149"/>
    </row>
    <row r="17" spans="1:9" x14ac:dyDescent="0.25">
      <c r="C17" s="1"/>
      <c r="D17" s="1"/>
      <c r="E17" s="1"/>
      <c r="F17" s="1"/>
      <c r="G17" s="1"/>
      <c r="H17" s="1"/>
      <c r="I17" s="1"/>
    </row>
    <row r="18" spans="1:9" x14ac:dyDescent="0.25">
      <c r="C18" s="1"/>
      <c r="D18" s="1"/>
      <c r="E18" s="1"/>
      <c r="F18" s="1"/>
      <c r="G18" s="1"/>
      <c r="H18" s="1"/>
      <c r="I18" s="1"/>
    </row>
    <row r="19" spans="1:9" s="49" customFormat="1" ht="15.75" x14ac:dyDescent="0.25">
      <c r="A19" s="100"/>
      <c r="C19" s="150" t="s">
        <v>190</v>
      </c>
      <c r="D19" s="150"/>
      <c r="E19" s="150"/>
      <c r="F19" s="150"/>
      <c r="G19" s="150"/>
      <c r="H19" s="150"/>
      <c r="I19" s="150"/>
    </row>
    <row r="20" spans="1:9" x14ac:dyDescent="0.25">
      <c r="C20" s="1"/>
      <c r="D20" s="1"/>
      <c r="E20" s="1"/>
      <c r="F20" s="1"/>
      <c r="G20" s="1"/>
      <c r="H20" s="1"/>
      <c r="I20" s="1"/>
    </row>
    <row r="21" spans="1:9" x14ac:dyDescent="0.25">
      <c r="C21" s="142" t="s">
        <v>59</v>
      </c>
      <c r="D21" s="142" t="s">
        <v>60</v>
      </c>
      <c r="E21" s="142" t="s">
        <v>61</v>
      </c>
      <c r="F21" s="142" t="s">
        <v>62</v>
      </c>
      <c r="G21" s="143"/>
      <c r="H21" s="144" t="s">
        <v>63</v>
      </c>
      <c r="I21" s="142"/>
    </row>
    <row r="22" spans="1:9" ht="25.5" x14ac:dyDescent="0.25">
      <c r="C22" s="142"/>
      <c r="D22" s="142"/>
      <c r="E22" s="142"/>
      <c r="F22" s="30" t="s">
        <v>66</v>
      </c>
      <c r="G22" s="104" t="s">
        <v>69</v>
      </c>
      <c r="H22" s="105" t="s">
        <v>66</v>
      </c>
      <c r="I22" s="30" t="s">
        <v>69</v>
      </c>
    </row>
    <row r="23" spans="1:9" x14ac:dyDescent="0.25">
      <c r="C23" s="146"/>
      <c r="D23" s="51"/>
      <c r="E23" s="52"/>
      <c r="F23" s="43"/>
      <c r="G23" s="44"/>
      <c r="H23" s="45"/>
      <c r="I23" s="46"/>
    </row>
    <row r="24" spans="1:9" x14ac:dyDescent="0.25">
      <c r="C24" s="146"/>
      <c r="D24" s="41"/>
      <c r="E24" s="53"/>
      <c r="F24" s="43"/>
      <c r="G24" s="44"/>
      <c r="H24" s="45"/>
      <c r="I24" s="46"/>
    </row>
    <row r="25" spans="1:9" x14ac:dyDescent="0.25">
      <c r="C25" s="146"/>
      <c r="D25" s="41"/>
      <c r="E25" s="53"/>
      <c r="F25" s="43"/>
      <c r="G25" s="44"/>
      <c r="H25" s="45"/>
      <c r="I25" s="46"/>
    </row>
    <row r="26" spans="1:9" x14ac:dyDescent="0.25">
      <c r="C26" s="142" t="s">
        <v>1</v>
      </c>
      <c r="D26" s="142"/>
      <c r="E26" s="142"/>
      <c r="F26" s="106">
        <f>SUM(F23:F25)</f>
        <v>0</v>
      </c>
      <c r="G26" s="107" t="e">
        <f>+AVERAGE(G23:G25)</f>
        <v>#DIV/0!</v>
      </c>
      <c r="H26" s="108">
        <f>SUM(H23:H25)</f>
        <v>0</v>
      </c>
      <c r="I26" s="109" t="e">
        <f>+AVERAGE(I23:I25)</f>
        <v>#DIV/0!</v>
      </c>
    </row>
    <row r="27" spans="1:9" x14ac:dyDescent="0.25">
      <c r="C27" s="1"/>
      <c r="D27" s="1"/>
      <c r="E27" s="1"/>
      <c r="F27" s="1"/>
      <c r="G27" s="1"/>
      <c r="H27" s="1"/>
      <c r="I27" s="1"/>
    </row>
    <row r="28" spans="1:9" x14ac:dyDescent="0.25">
      <c r="C28" s="47" t="s">
        <v>67</v>
      </c>
      <c r="D28" s="1"/>
      <c r="E28" s="1"/>
      <c r="F28" s="55"/>
      <c r="G28" s="1"/>
      <c r="H28" s="55"/>
      <c r="I28" s="1"/>
    </row>
    <row r="29" spans="1:9" x14ac:dyDescent="0.25"/>
    <row r="30" spans="1:9" ht="12.75" hidden="1" customHeight="1" x14ac:dyDescent="0.25"/>
    <row r="31" spans="1:9" ht="12.75" hidden="1" customHeight="1" x14ac:dyDescent="0.25"/>
    <row r="32" spans="1:9"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sheetData>
  <mergeCells count="17">
    <mergeCell ref="C6:C11"/>
    <mergeCell ref="C23:C25"/>
    <mergeCell ref="C26:E26"/>
    <mergeCell ref="C12:E12"/>
    <mergeCell ref="C16:I16"/>
    <mergeCell ref="C19:I19"/>
    <mergeCell ref="C21:C22"/>
    <mergeCell ref="D21:D22"/>
    <mergeCell ref="E21:E22"/>
    <mergeCell ref="F21:G21"/>
    <mergeCell ref="H21:I21"/>
    <mergeCell ref="C2:I2"/>
    <mergeCell ref="C4:C5"/>
    <mergeCell ref="D4:D5"/>
    <mergeCell ref="E4:E5"/>
    <mergeCell ref="F4:G4"/>
    <mergeCell ref="H4:I4"/>
  </mergeCells>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workbookViewId="0">
      <pane xSplit="1" topLeftCell="B1" activePane="topRight" state="frozen"/>
      <selection pane="topRight" activeCell="D4" sqref="D4"/>
    </sheetView>
  </sheetViews>
  <sheetFormatPr baseColWidth="10" defaultColWidth="0" defaultRowHeight="12.75" customHeight="1" zeroHeight="1" x14ac:dyDescent="0.25"/>
  <cols>
    <col min="1" max="1" width="30.7109375" style="103" customWidth="1"/>
    <col min="2" max="2" width="15.7109375" style="56" customWidth="1"/>
    <col min="3" max="3" width="53.85546875" style="56" customWidth="1"/>
    <col min="4" max="4" width="21.42578125" style="56" customWidth="1"/>
    <col min="5" max="5" width="15.7109375" style="56" customWidth="1"/>
    <col min="6" max="15" width="0" style="56" hidden="1" customWidth="1"/>
    <col min="16" max="16384" width="11.42578125" style="56" hidden="1"/>
  </cols>
  <sheetData>
    <row r="1" spans="1:4" x14ac:dyDescent="0.25"/>
    <row r="2" spans="1:4" s="111" customFormat="1" ht="15.75" x14ac:dyDescent="0.25">
      <c r="A2" s="110"/>
      <c r="C2" s="151" t="s">
        <v>76</v>
      </c>
      <c r="D2" s="151"/>
    </row>
    <row r="3" spans="1:4" x14ac:dyDescent="0.25"/>
    <row r="4" spans="1:4" x14ac:dyDescent="0.25">
      <c r="C4" s="122" t="s">
        <v>70</v>
      </c>
      <c r="D4" s="122" t="s">
        <v>92</v>
      </c>
    </row>
    <row r="5" spans="1:4" x14ac:dyDescent="0.25">
      <c r="C5" s="57" t="s">
        <v>71</v>
      </c>
      <c r="D5" s="58"/>
    </row>
    <row r="6" spans="1:4" x14ac:dyDescent="0.25">
      <c r="C6" s="57" t="s">
        <v>72</v>
      </c>
      <c r="D6" s="58"/>
    </row>
    <row r="7" spans="1:4" x14ac:dyDescent="0.25">
      <c r="C7" s="57" t="s">
        <v>73</v>
      </c>
      <c r="D7" s="58"/>
    </row>
    <row r="8" spans="1:4" x14ac:dyDescent="0.25">
      <c r="C8" s="122" t="s">
        <v>74</v>
      </c>
      <c r="D8" s="112">
        <f>SUM(D5:D7)</f>
        <v>0</v>
      </c>
    </row>
    <row r="9" spans="1:4" x14ac:dyDescent="0.25">
      <c r="C9" s="122" t="s">
        <v>191</v>
      </c>
      <c r="D9" s="112"/>
    </row>
    <row r="10" spans="1:4" x14ac:dyDescent="0.25">
      <c r="C10" s="152"/>
      <c r="D10" s="153"/>
    </row>
    <row r="11" spans="1:4" ht="25.5" x14ac:dyDescent="0.25">
      <c r="C11" s="122" t="s">
        <v>192</v>
      </c>
      <c r="D11" s="113" t="e">
        <f>D8/D9</f>
        <v>#DIV/0!</v>
      </c>
    </row>
    <row r="12" spans="1:4" x14ac:dyDescent="0.25">
      <c r="D12" s="59"/>
    </row>
    <row r="13" spans="1:4" x14ac:dyDescent="0.25">
      <c r="C13" s="60" t="s">
        <v>77</v>
      </c>
      <c r="D13" s="59"/>
    </row>
    <row r="14" spans="1:4" x14ac:dyDescent="0.25">
      <c r="C14" s="60" t="s">
        <v>78</v>
      </c>
    </row>
    <row r="15" spans="1:4" x14ac:dyDescent="0.25"/>
    <row r="16" spans="1:4" x14ac:dyDescent="0.25"/>
    <row r="17" x14ac:dyDescent="0.25"/>
    <row r="18" x14ac:dyDescent="0.25"/>
    <row r="19" x14ac:dyDescent="0.25"/>
    <row r="20"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sheetData>
  <mergeCells count="2">
    <mergeCell ref="C2:D2"/>
    <mergeCell ref="C10:D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pane xSplit="1" topLeftCell="B1" activePane="topRight" state="frozen"/>
      <selection pane="topRight" activeCell="D5" sqref="D5"/>
    </sheetView>
  </sheetViews>
  <sheetFormatPr baseColWidth="10" defaultColWidth="0" defaultRowHeight="12.75" customHeight="1" zeroHeight="1" x14ac:dyDescent="0.25"/>
  <cols>
    <col min="1" max="1" width="30.7109375" style="103" customWidth="1"/>
    <col min="2" max="2" width="15.7109375" style="56" customWidth="1"/>
    <col min="3" max="3" width="44.5703125" style="56" customWidth="1"/>
    <col min="4" max="4" width="17.85546875" style="56" customWidth="1"/>
    <col min="5" max="5" width="15.7109375" style="56" customWidth="1"/>
    <col min="6" max="12" width="0" style="56" hidden="1" customWidth="1"/>
    <col min="13" max="16384" width="11.42578125" style="56" hidden="1"/>
  </cols>
  <sheetData>
    <row r="1" spans="1:4" x14ac:dyDescent="0.25"/>
    <row r="2" spans="1:4" s="111" customFormat="1" ht="15.75" x14ac:dyDescent="0.25">
      <c r="A2" s="110"/>
      <c r="C2" s="156" t="s">
        <v>193</v>
      </c>
      <c r="D2" s="156"/>
    </row>
    <row r="3" spans="1:4" s="136" customFormat="1" ht="15.75" x14ac:dyDescent="0.25">
      <c r="A3" s="110"/>
      <c r="C3" s="156"/>
      <c r="D3" s="156"/>
    </row>
    <row r="4" spans="1:4" x14ac:dyDescent="0.25"/>
    <row r="5" spans="1:4" ht="25.5" x14ac:dyDescent="0.25">
      <c r="C5" s="120" t="s">
        <v>70</v>
      </c>
      <c r="D5" s="122" t="s">
        <v>216</v>
      </c>
    </row>
    <row r="6" spans="1:4" x14ac:dyDescent="0.25">
      <c r="C6" s="62" t="s">
        <v>79</v>
      </c>
      <c r="D6" s="63"/>
    </row>
    <row r="7" spans="1:4" x14ac:dyDescent="0.25">
      <c r="C7" s="62" t="s">
        <v>80</v>
      </c>
      <c r="D7" s="63"/>
    </row>
    <row r="8" spans="1:4" x14ac:dyDescent="0.25">
      <c r="C8" s="122" t="s">
        <v>75</v>
      </c>
      <c r="D8" s="112">
        <f>SUM(D6:D7)</f>
        <v>0</v>
      </c>
    </row>
    <row r="9" spans="1:4" ht="25.5" x14ac:dyDescent="0.25">
      <c r="C9" s="122" t="s">
        <v>193</v>
      </c>
      <c r="D9" s="113" t="e">
        <f>D6/D8</f>
        <v>#DIV/0!</v>
      </c>
    </row>
    <row r="10" spans="1:4" x14ac:dyDescent="0.25">
      <c r="C10" s="154"/>
      <c r="D10" s="155"/>
    </row>
    <row r="11" spans="1:4" ht="25.5" x14ac:dyDescent="0.25">
      <c r="C11" s="122" t="s">
        <v>194</v>
      </c>
      <c r="D11" s="113" t="e">
        <f>1-D9</f>
        <v>#DIV/0!</v>
      </c>
    </row>
    <row r="12" spans="1:4" x14ac:dyDescent="0.25">
      <c r="D12" s="59"/>
    </row>
    <row r="13" spans="1:4" x14ac:dyDescent="0.25">
      <c r="C13" s="60" t="s">
        <v>81</v>
      </c>
      <c r="D13" s="64"/>
    </row>
    <row r="14" spans="1:4" x14ac:dyDescent="0.25">
      <c r="C14" s="60" t="s">
        <v>78</v>
      </c>
    </row>
    <row r="15" spans="1:4" x14ac:dyDescent="0.25"/>
    <row r="16" spans="1:4" x14ac:dyDescent="0.25"/>
    <row r="17" spans="1:5" s="61" customFormat="1" x14ac:dyDescent="0.25">
      <c r="A17" s="103"/>
      <c r="B17" s="56"/>
      <c r="C17" s="56"/>
      <c r="D17" s="56"/>
      <c r="E17" s="56"/>
    </row>
    <row r="18" spans="1:5" ht="12.75" customHeight="1" x14ac:dyDescent="0.25"/>
    <row r="19" spans="1:5" ht="12.75" customHeight="1" x14ac:dyDescent="0.25"/>
    <row r="20" spans="1:5" ht="12.75" customHeight="1" x14ac:dyDescent="0.25"/>
    <row r="21" spans="1:5" ht="12.75" customHeight="1" x14ac:dyDescent="0.25"/>
    <row r="22" spans="1:5" ht="12.75" hidden="1" customHeight="1" x14ac:dyDescent="0.25"/>
    <row r="23" spans="1:5" ht="12.75" hidden="1" customHeight="1" x14ac:dyDescent="0.25"/>
    <row r="24" spans="1:5" ht="12.75" hidden="1" customHeight="1" x14ac:dyDescent="0.25"/>
    <row r="25" spans="1:5" ht="12.75" hidden="1" customHeight="1" x14ac:dyDescent="0.25"/>
    <row r="26" spans="1:5" ht="12.75" hidden="1" customHeight="1" x14ac:dyDescent="0.25"/>
    <row r="27" spans="1:5" ht="12.75" hidden="1" customHeight="1" x14ac:dyDescent="0.25"/>
    <row r="28" spans="1:5" ht="12.75" hidden="1" customHeight="1" x14ac:dyDescent="0.25"/>
    <row r="29" spans="1:5" ht="12.75" hidden="1" customHeight="1" x14ac:dyDescent="0.25"/>
    <row r="30" spans="1:5" ht="12.75" hidden="1" customHeight="1" x14ac:dyDescent="0.25"/>
    <row r="31" spans="1:5" ht="12.75" hidden="1" customHeight="1" x14ac:dyDescent="0.25"/>
    <row r="32" spans="1:5"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sheetData>
  <mergeCells count="2">
    <mergeCell ref="C10:D10"/>
    <mergeCell ref="C2:D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zoomScaleNormal="100" workbookViewId="0">
      <pane xSplit="1" topLeftCell="B1" activePane="topRight" state="frozen"/>
      <selection pane="topRight" activeCell="D5" sqref="D5"/>
    </sheetView>
  </sheetViews>
  <sheetFormatPr baseColWidth="10" defaultColWidth="0" defaultRowHeight="12.75" customHeight="1" zeroHeight="1" x14ac:dyDescent="0.25"/>
  <cols>
    <col min="1" max="1" width="30.7109375" style="98" customWidth="1"/>
    <col min="2" max="2" width="15.7109375" style="32" customWidth="1"/>
    <col min="3" max="3" width="39.7109375" style="32" customWidth="1"/>
    <col min="4" max="4" width="18.85546875" style="32" customWidth="1"/>
    <col min="5" max="5" width="15.7109375" style="32" customWidth="1"/>
    <col min="6" max="12" width="0" style="32" hidden="1" customWidth="1"/>
    <col min="13" max="16384" width="11.42578125" style="32" hidden="1"/>
  </cols>
  <sheetData>
    <row r="1" spans="1:4" x14ac:dyDescent="0.25"/>
    <row r="2" spans="1:4" s="50" customFormat="1" ht="15.75" x14ac:dyDescent="0.25">
      <c r="A2" s="100"/>
      <c r="C2" s="150" t="s">
        <v>195</v>
      </c>
      <c r="D2" s="150"/>
    </row>
    <row r="3" spans="1:4" x14ac:dyDescent="0.25"/>
    <row r="4" spans="1:4" x14ac:dyDescent="0.25">
      <c r="C4" s="142" t="s">
        <v>196</v>
      </c>
      <c r="D4" s="142"/>
    </row>
    <row r="5" spans="1:4" x14ac:dyDescent="0.25">
      <c r="C5" s="122" t="s">
        <v>70</v>
      </c>
      <c r="D5" s="122" t="s">
        <v>215</v>
      </c>
    </row>
    <row r="6" spans="1:4" x14ac:dyDescent="0.25">
      <c r="C6" s="65" t="s">
        <v>83</v>
      </c>
      <c r="D6" s="66"/>
    </row>
    <row r="7" spans="1:4" x14ac:dyDescent="0.25">
      <c r="C7" s="65" t="s">
        <v>84</v>
      </c>
      <c r="D7" s="66"/>
    </row>
    <row r="8" spans="1:4" x14ac:dyDescent="0.25">
      <c r="C8" s="65" t="s">
        <v>85</v>
      </c>
      <c r="D8" s="66"/>
    </row>
    <row r="9" spans="1:4" x14ac:dyDescent="0.25">
      <c r="C9" s="65" t="s">
        <v>86</v>
      </c>
      <c r="D9" s="66"/>
    </row>
    <row r="10" spans="1:4" x14ac:dyDescent="0.25">
      <c r="C10" s="65" t="s">
        <v>87</v>
      </c>
      <c r="D10" s="66"/>
    </row>
    <row r="11" spans="1:4" x14ac:dyDescent="0.25">
      <c r="C11" s="122" t="s">
        <v>88</v>
      </c>
      <c r="D11" s="112">
        <f>SUM(D6:D10)</f>
        <v>0</v>
      </c>
    </row>
    <row r="12" spans="1:4" x14ac:dyDescent="0.25">
      <c r="C12" s="65" t="s">
        <v>89</v>
      </c>
      <c r="D12" s="66"/>
    </row>
    <row r="13" spans="1:4" x14ac:dyDescent="0.25">
      <c r="C13" s="122" t="s">
        <v>90</v>
      </c>
      <c r="D13" s="112">
        <f>SUM(D12,D11)</f>
        <v>0</v>
      </c>
    </row>
    <row r="14" spans="1:4" x14ac:dyDescent="0.25">
      <c r="D14" s="67"/>
    </row>
    <row r="15" spans="1:4" x14ac:dyDescent="0.25">
      <c r="C15" s="47" t="s">
        <v>91</v>
      </c>
    </row>
    <row r="16" spans="1:4" x14ac:dyDescent="0.25">
      <c r="C16" s="60" t="s">
        <v>78</v>
      </c>
    </row>
    <row r="17" x14ac:dyDescent="0.25"/>
    <row r="18" x14ac:dyDescent="0.25"/>
    <row r="19" x14ac:dyDescent="0.25"/>
    <row r="20" x14ac:dyDescent="0.25"/>
    <row r="21" ht="12.75" hidden="1" customHeight="1" x14ac:dyDescent="0.25"/>
    <row r="22" ht="12.75" hidden="1" customHeight="1" x14ac:dyDescent="0.25"/>
    <row r="23" ht="12.75" hidden="1" customHeight="1" x14ac:dyDescent="0.25"/>
    <row r="24" ht="12.75" hidden="1" customHeight="1" x14ac:dyDescent="0.25"/>
    <row r="25" ht="12.75" hidden="1" customHeight="1" x14ac:dyDescent="0.25"/>
    <row r="26" ht="12.75" hidden="1" customHeight="1" x14ac:dyDescent="0.25"/>
    <row r="27" ht="12.75" hidden="1" customHeight="1" x14ac:dyDescent="0.25"/>
    <row r="28" ht="12.75" hidden="1" customHeight="1" x14ac:dyDescent="0.25"/>
    <row r="29" ht="12.75" hidden="1" customHeight="1" x14ac:dyDescent="0.25"/>
    <row r="30" ht="12.75" hidden="1" customHeight="1" x14ac:dyDescent="0.25"/>
    <row r="31" ht="12.75" hidden="1" customHeight="1" x14ac:dyDescent="0.25"/>
    <row r="32"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sheetData>
  <mergeCells count="2">
    <mergeCell ref="C2:D2"/>
    <mergeCell ref="C4:D4"/>
  </mergeCells>
  <pageMargins left="0.7" right="0.7" top="0.75" bottom="0.75" header="0.3" footer="0.3"/>
  <pageSetup paperSize="9"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workbookViewId="0">
      <pane xSplit="1" topLeftCell="B1" activePane="topRight" state="frozen"/>
      <selection pane="topRight" activeCell="C8" sqref="C8:H8"/>
    </sheetView>
  </sheetViews>
  <sheetFormatPr baseColWidth="10" defaultColWidth="0" defaultRowHeight="12.75" customHeight="1" zeroHeight="1" x14ac:dyDescent="0.25"/>
  <cols>
    <col min="1" max="1" width="30.7109375" style="101" customWidth="1"/>
    <col min="2" max="2" width="15.7109375" style="68" customWidth="1"/>
    <col min="3" max="3" width="16.7109375" style="68" customWidth="1"/>
    <col min="4" max="4" width="18.7109375" style="68" customWidth="1"/>
    <col min="5" max="5" width="12.7109375" style="68" customWidth="1"/>
    <col min="6" max="6" width="18.7109375" style="68" customWidth="1"/>
    <col min="7" max="7" width="12.7109375" style="68" customWidth="1"/>
    <col min="8" max="8" width="18.7109375" style="68" customWidth="1"/>
    <col min="9" max="9" width="15.7109375" style="68" customWidth="1"/>
    <col min="10" max="16384" width="11.42578125" style="68" hidden="1"/>
  </cols>
  <sheetData>
    <row r="1" spans="1:8" x14ac:dyDescent="0.25"/>
    <row r="2" spans="1:8" s="69" customFormat="1" ht="15.75" x14ac:dyDescent="0.25">
      <c r="A2" s="102"/>
      <c r="C2" s="157" t="s">
        <v>207</v>
      </c>
      <c r="D2" s="157"/>
      <c r="E2" s="157"/>
      <c r="F2" s="157"/>
      <c r="G2" s="157"/>
      <c r="H2" s="157"/>
    </row>
    <row r="3" spans="1:8" s="69" customFormat="1" ht="15.75" x14ac:dyDescent="0.25">
      <c r="A3" s="102"/>
      <c r="C3" s="157"/>
      <c r="D3" s="157"/>
      <c r="E3" s="157"/>
      <c r="F3" s="157"/>
      <c r="G3" s="157"/>
      <c r="H3" s="157"/>
    </row>
    <row r="4" spans="1:8" x14ac:dyDescent="0.25">
      <c r="C4" s="70"/>
    </row>
    <row r="5" spans="1:8" x14ac:dyDescent="0.25">
      <c r="C5" s="158" t="s">
        <v>82</v>
      </c>
      <c r="D5" s="158"/>
      <c r="E5" s="158"/>
      <c r="F5" s="158"/>
      <c r="G5" s="158"/>
      <c r="H5" s="158"/>
    </row>
    <row r="6" spans="1:8" x14ac:dyDescent="0.25">
      <c r="C6" s="159" t="s">
        <v>92</v>
      </c>
      <c r="D6" s="159" t="s">
        <v>93</v>
      </c>
      <c r="E6" s="160"/>
      <c r="F6" s="161" t="s">
        <v>94</v>
      </c>
      <c r="G6" s="162"/>
      <c r="H6" s="163" t="s">
        <v>1</v>
      </c>
    </row>
    <row r="7" spans="1:8" x14ac:dyDescent="0.25">
      <c r="C7" s="159"/>
      <c r="D7" s="30" t="s">
        <v>95</v>
      </c>
      <c r="E7" s="104" t="s">
        <v>96</v>
      </c>
      <c r="F7" s="105" t="s">
        <v>95</v>
      </c>
      <c r="G7" s="114" t="s">
        <v>96</v>
      </c>
      <c r="H7" s="163"/>
    </row>
    <row r="8" spans="1:8" x14ac:dyDescent="0.25">
      <c r="C8" s="138"/>
      <c r="D8" s="66"/>
      <c r="E8" s="72"/>
      <c r="F8" s="73"/>
      <c r="G8" s="74"/>
      <c r="H8" s="75"/>
    </row>
    <row r="9" spans="1:8" x14ac:dyDescent="0.25">
      <c r="C9" s="123"/>
      <c r="D9" s="66"/>
      <c r="E9" s="72"/>
      <c r="F9" s="73"/>
      <c r="G9" s="74"/>
      <c r="H9" s="75"/>
    </row>
    <row r="10" spans="1:8" x14ac:dyDescent="0.25">
      <c r="C10" s="138"/>
      <c r="D10" s="66"/>
      <c r="E10" s="72"/>
      <c r="F10" s="73"/>
      <c r="G10" s="74"/>
      <c r="H10" s="75"/>
    </row>
    <row r="11" spans="1:8" x14ac:dyDescent="0.25">
      <c r="C11" s="138"/>
      <c r="D11" s="66"/>
      <c r="E11" s="72"/>
      <c r="F11" s="73"/>
      <c r="G11" s="74"/>
      <c r="H11" s="75"/>
    </row>
    <row r="12" spans="1:8" x14ac:dyDescent="0.25">
      <c r="C12" s="71"/>
      <c r="D12" s="66"/>
      <c r="E12" s="72"/>
      <c r="F12" s="73"/>
      <c r="G12" s="74"/>
      <c r="H12" s="75"/>
    </row>
    <row r="13" spans="1:8" x14ac:dyDescent="0.25">
      <c r="C13" s="71"/>
      <c r="D13" s="66"/>
      <c r="E13" s="72"/>
      <c r="F13" s="73"/>
      <c r="G13" s="74"/>
      <c r="H13" s="75"/>
    </row>
    <row r="14" spans="1:8" x14ac:dyDescent="0.25">
      <c r="C14" s="71"/>
      <c r="D14" s="66"/>
      <c r="E14" s="72"/>
      <c r="F14" s="73"/>
      <c r="G14" s="74"/>
      <c r="H14" s="75"/>
    </row>
    <row r="15" spans="1:8" x14ac:dyDescent="0.25">
      <c r="C15" s="71"/>
      <c r="D15" s="66"/>
      <c r="E15" s="72"/>
      <c r="F15" s="73"/>
      <c r="G15" s="74"/>
      <c r="H15" s="75"/>
    </row>
    <row r="16" spans="1:8" x14ac:dyDescent="0.25">
      <c r="C16" s="71"/>
      <c r="D16" s="66"/>
      <c r="E16" s="72"/>
      <c r="F16" s="73"/>
      <c r="G16" s="74"/>
      <c r="H16" s="75"/>
    </row>
    <row r="17" spans="2:8" x14ac:dyDescent="0.25">
      <c r="C17" s="71"/>
      <c r="D17" s="66"/>
      <c r="E17" s="72"/>
      <c r="F17" s="73"/>
      <c r="G17" s="74"/>
      <c r="H17" s="75"/>
    </row>
    <row r="18" spans="2:8" x14ac:dyDescent="0.25">
      <c r="C18" s="71"/>
      <c r="D18" s="66"/>
      <c r="E18" s="72"/>
      <c r="F18" s="73"/>
      <c r="G18" s="74"/>
      <c r="H18" s="75"/>
    </row>
    <row r="19" spans="2:8" x14ac:dyDescent="0.25">
      <c r="C19" s="71"/>
      <c r="D19" s="66"/>
      <c r="E19" s="72"/>
      <c r="F19" s="73"/>
      <c r="G19" s="74"/>
      <c r="H19" s="75"/>
    </row>
    <row r="20" spans="2:8" x14ac:dyDescent="0.25"/>
    <row r="21" spans="2:8" x14ac:dyDescent="0.25">
      <c r="C21" s="47" t="s">
        <v>91</v>
      </c>
    </row>
    <row r="22" spans="2:8" x14ac:dyDescent="0.25">
      <c r="C22" s="60" t="s">
        <v>78</v>
      </c>
    </row>
    <row r="23" spans="2:8" x14ac:dyDescent="0.25"/>
    <row r="24" spans="2:8" x14ac:dyDescent="0.25"/>
    <row r="25" spans="2:8" x14ac:dyDescent="0.25">
      <c r="B25" s="76"/>
      <c r="F25" s="76"/>
      <c r="H25" s="76"/>
    </row>
    <row r="26" spans="2:8" ht="12.75" customHeight="1" x14ac:dyDescent="0.25">
      <c r="B26" s="76"/>
      <c r="F26" s="76"/>
      <c r="H26" s="76"/>
    </row>
    <row r="27" spans="2:8" ht="12.75" customHeight="1" x14ac:dyDescent="0.25">
      <c r="B27" s="76"/>
      <c r="F27" s="76"/>
      <c r="H27" s="76"/>
    </row>
    <row r="28" spans="2:8" ht="12.75" customHeight="1" x14ac:dyDescent="0.25">
      <c r="B28" s="76"/>
      <c r="F28" s="76"/>
      <c r="H28" s="76"/>
    </row>
    <row r="29" spans="2:8" x14ac:dyDescent="0.25">
      <c r="B29" s="76"/>
      <c r="F29" s="76"/>
      <c r="H29" s="76"/>
    </row>
    <row r="30" spans="2:8" x14ac:dyDescent="0.25">
      <c r="B30" s="76"/>
      <c r="F30" s="76"/>
      <c r="H30" s="76"/>
    </row>
    <row r="31" spans="2:8" x14ac:dyDescent="0.25">
      <c r="B31" s="76"/>
      <c r="F31" s="76"/>
      <c r="H31" s="76"/>
    </row>
    <row r="32" spans="2:8" x14ac:dyDescent="0.25">
      <c r="B32" s="76"/>
      <c r="F32" s="76"/>
      <c r="H32" s="76"/>
    </row>
    <row r="33" x14ac:dyDescent="0.25"/>
    <row r="34"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sheetData>
  <mergeCells count="6">
    <mergeCell ref="C2:H3"/>
    <mergeCell ref="C5:H5"/>
    <mergeCell ref="C6:C7"/>
    <mergeCell ref="D6:E6"/>
    <mergeCell ref="F6:G6"/>
    <mergeCell ref="H6:H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pane xSplit="1" topLeftCell="B1" activePane="topRight" state="frozen"/>
      <selection pane="topRight" activeCell="C24" sqref="C24:D26"/>
    </sheetView>
  </sheetViews>
  <sheetFormatPr baseColWidth="10" defaultColWidth="0" defaultRowHeight="0" customHeight="1" zeroHeight="1" x14ac:dyDescent="0.25"/>
  <cols>
    <col min="1" max="1" width="30.7109375" style="98" customWidth="1"/>
    <col min="2" max="2" width="15.7109375" style="32" customWidth="1"/>
    <col min="3" max="3" width="46.140625" style="32" bestFit="1" customWidth="1"/>
    <col min="4" max="4" width="16.7109375" style="32" customWidth="1"/>
    <col min="5" max="5" width="15.7109375" style="32" customWidth="1"/>
    <col min="6" max="9" width="0" style="32" hidden="1" customWidth="1"/>
    <col min="10" max="16384" width="11.42578125" style="32" hidden="1"/>
  </cols>
  <sheetData>
    <row r="1" spans="1:4" ht="12.75" x14ac:dyDescent="0.25"/>
    <row r="2" spans="1:4" s="50" customFormat="1" ht="15.75" x14ac:dyDescent="0.25">
      <c r="A2" s="100"/>
      <c r="C2" s="150" t="s">
        <v>197</v>
      </c>
      <c r="D2" s="150"/>
    </row>
    <row r="3" spans="1:4" ht="12.75" x14ac:dyDescent="0.25"/>
    <row r="4" spans="1:4" ht="25.5" x14ac:dyDescent="0.25">
      <c r="C4" s="30" t="s">
        <v>97</v>
      </c>
      <c r="D4" s="30" t="s">
        <v>217</v>
      </c>
    </row>
    <row r="5" spans="1:4" ht="12.75" x14ac:dyDescent="0.25">
      <c r="C5" s="164" t="s">
        <v>99</v>
      </c>
      <c r="D5" s="164"/>
    </row>
    <row r="6" spans="1:4" ht="12.75" x14ac:dyDescent="0.25">
      <c r="C6" s="115" t="s">
        <v>100</v>
      </c>
      <c r="D6" s="112">
        <f>SUM(D7:D7)</f>
        <v>0</v>
      </c>
    </row>
    <row r="7" spans="1:4" ht="12.75" x14ac:dyDescent="0.25">
      <c r="C7" s="77"/>
      <c r="D7" s="66"/>
    </row>
    <row r="8" spans="1:4" ht="12.75" x14ac:dyDescent="0.25">
      <c r="C8" s="115" t="s">
        <v>101</v>
      </c>
      <c r="D8" s="112">
        <f>SUM(D9:D9)</f>
        <v>0</v>
      </c>
    </row>
    <row r="9" spans="1:4" ht="12.75" x14ac:dyDescent="0.25">
      <c r="C9" s="77"/>
      <c r="D9" s="66"/>
    </row>
    <row r="10" spans="1:4" ht="12.75" x14ac:dyDescent="0.25">
      <c r="C10" s="115" t="s">
        <v>102</v>
      </c>
      <c r="D10" s="112">
        <f>SUM(D11:D11)</f>
        <v>0</v>
      </c>
    </row>
    <row r="11" spans="1:4" ht="12.75" x14ac:dyDescent="0.25">
      <c r="C11" s="77"/>
      <c r="D11" s="66"/>
    </row>
    <row r="12" spans="1:4" ht="12.75" x14ac:dyDescent="0.25">
      <c r="C12" s="115" t="s">
        <v>103</v>
      </c>
      <c r="D12" s="112">
        <f>SUM(D13:D13)</f>
        <v>0</v>
      </c>
    </row>
    <row r="13" spans="1:4" ht="12.75" x14ac:dyDescent="0.25">
      <c r="C13" s="77"/>
      <c r="D13" s="66"/>
    </row>
    <row r="14" spans="1:4" ht="12.75" x14ac:dyDescent="0.25">
      <c r="C14" s="115" t="s">
        <v>104</v>
      </c>
      <c r="D14" s="112">
        <f>SUM(D15:D15)</f>
        <v>0</v>
      </c>
    </row>
    <row r="15" spans="1:4" ht="12.75" x14ac:dyDescent="0.25">
      <c r="C15" s="77"/>
      <c r="D15" s="66"/>
    </row>
    <row r="16" spans="1:4" ht="12.75" x14ac:dyDescent="0.25">
      <c r="C16" s="115" t="s">
        <v>105</v>
      </c>
      <c r="D16" s="112">
        <f>SUM(D17:D17)</f>
        <v>0</v>
      </c>
    </row>
    <row r="17" spans="3:4" ht="12.75" x14ac:dyDescent="0.25">
      <c r="C17" s="77"/>
      <c r="D17" s="66"/>
    </row>
    <row r="18" spans="3:4" ht="12.75" x14ac:dyDescent="0.25">
      <c r="C18" s="115" t="s">
        <v>106</v>
      </c>
      <c r="D18" s="112">
        <f>SUM(D19:D19)</f>
        <v>0</v>
      </c>
    </row>
    <row r="19" spans="3:4" ht="12.75" x14ac:dyDescent="0.25">
      <c r="C19" s="77"/>
      <c r="D19" s="66"/>
    </row>
    <row r="20" spans="3:4" ht="12.75" x14ac:dyDescent="0.25">
      <c r="C20" s="30" t="s">
        <v>107</v>
      </c>
      <c r="D20" s="112">
        <f>+D18+D16+D14+D12+D10+D8+D6</f>
        <v>0</v>
      </c>
    </row>
    <row r="21" spans="3:4" ht="12.75" x14ac:dyDescent="0.25"/>
    <row r="22" spans="3:4" ht="12.75" x14ac:dyDescent="0.25">
      <c r="C22" s="47" t="s">
        <v>91</v>
      </c>
    </row>
    <row r="23" spans="3:4" ht="13.5" thickBot="1" x14ac:dyDescent="0.3">
      <c r="C23" s="47"/>
    </row>
    <row r="24" spans="3:4" ht="12.75" customHeight="1" x14ac:dyDescent="0.25">
      <c r="C24" s="165" t="s">
        <v>98</v>
      </c>
      <c r="D24" s="166"/>
    </row>
    <row r="25" spans="3:4" ht="15.75" customHeight="1" x14ac:dyDescent="0.25">
      <c r="C25" s="167"/>
      <c r="D25" s="168"/>
    </row>
    <row r="26" spans="3:4" ht="15" customHeight="1" thickBot="1" x14ac:dyDescent="0.3">
      <c r="C26" s="169"/>
      <c r="D26" s="170"/>
    </row>
    <row r="27" spans="3:4" ht="12.75" x14ac:dyDescent="0.25"/>
    <row r="28" spans="3:4" ht="12.75" x14ac:dyDescent="0.25"/>
  </sheetData>
  <mergeCells count="3">
    <mergeCell ref="C5:D5"/>
    <mergeCell ref="C24:D26"/>
    <mergeCell ref="C2:D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pane xSplit="1" topLeftCell="B1" activePane="topRight" state="frozen"/>
      <selection pane="topRight" activeCell="M7" sqref="C7:M7"/>
    </sheetView>
  </sheetViews>
  <sheetFormatPr baseColWidth="10" defaultColWidth="0" defaultRowHeight="12.75" customHeight="1" zeroHeight="1" x14ac:dyDescent="0.25"/>
  <cols>
    <col min="1" max="1" width="30.7109375" style="98" customWidth="1"/>
    <col min="2" max="2" width="5.7109375" style="32" customWidth="1"/>
    <col min="3" max="3" width="9.7109375" style="32" customWidth="1"/>
    <col min="4" max="4" width="16.7109375" style="32" bestFit="1" customWidth="1"/>
    <col min="5" max="5" width="11.7109375" style="32" customWidth="1"/>
    <col min="6" max="6" width="15.7109375" style="32" customWidth="1"/>
    <col min="7" max="7" width="11.7109375" style="32" customWidth="1"/>
    <col min="8" max="8" width="15.7109375" style="32" customWidth="1"/>
    <col min="9" max="9" width="11.7109375" style="32" customWidth="1"/>
    <col min="10" max="11" width="15.7109375" style="32" customWidth="1"/>
    <col min="12" max="12" width="11.7109375" style="32" customWidth="1"/>
    <col min="13" max="13" width="17.140625" style="32" customWidth="1"/>
    <col min="14" max="14" width="5.7109375" style="32" customWidth="1"/>
    <col min="15" max="16384" width="11.42578125" style="32" hidden="1"/>
  </cols>
  <sheetData>
    <row r="1" spans="1:13" x14ac:dyDescent="0.25"/>
    <row r="2" spans="1:13" s="50" customFormat="1" ht="15.75" x14ac:dyDescent="0.25">
      <c r="A2" s="100"/>
      <c r="C2" s="150" t="s">
        <v>208</v>
      </c>
      <c r="D2" s="150"/>
      <c r="E2" s="150"/>
      <c r="F2" s="150"/>
      <c r="G2" s="150"/>
      <c r="H2" s="150"/>
      <c r="I2" s="150"/>
      <c r="J2" s="150"/>
      <c r="K2" s="150"/>
      <c r="L2" s="150"/>
      <c r="M2" s="150"/>
    </row>
    <row r="3" spans="1:13" x14ac:dyDescent="0.25"/>
    <row r="4" spans="1:13" x14ac:dyDescent="0.25">
      <c r="C4" s="159" t="s">
        <v>92</v>
      </c>
      <c r="D4" s="143" t="s">
        <v>108</v>
      </c>
      <c r="E4" s="171"/>
      <c r="F4" s="171"/>
      <c r="G4" s="171"/>
      <c r="H4" s="171"/>
      <c r="I4" s="172"/>
      <c r="J4" s="173" t="s">
        <v>109</v>
      </c>
      <c r="K4" s="161" t="s">
        <v>110</v>
      </c>
      <c r="L4" s="162"/>
      <c r="M4" s="163" t="s">
        <v>111</v>
      </c>
    </row>
    <row r="5" spans="1:13" x14ac:dyDescent="0.25">
      <c r="C5" s="159"/>
      <c r="D5" s="159" t="s">
        <v>112</v>
      </c>
      <c r="E5" s="160"/>
      <c r="F5" s="161" t="s">
        <v>113</v>
      </c>
      <c r="G5" s="162"/>
      <c r="H5" s="161" t="s">
        <v>114</v>
      </c>
      <c r="I5" s="160"/>
      <c r="J5" s="174"/>
      <c r="K5" s="161"/>
      <c r="L5" s="162"/>
      <c r="M5" s="163"/>
    </row>
    <row r="6" spans="1:13" x14ac:dyDescent="0.25">
      <c r="C6" s="159"/>
      <c r="D6" s="30" t="s">
        <v>95</v>
      </c>
      <c r="E6" s="104" t="s">
        <v>96</v>
      </c>
      <c r="F6" s="105" t="s">
        <v>95</v>
      </c>
      <c r="G6" s="114" t="s">
        <v>96</v>
      </c>
      <c r="H6" s="105" t="s">
        <v>95</v>
      </c>
      <c r="I6" s="104" t="s">
        <v>96</v>
      </c>
      <c r="J6" s="175"/>
      <c r="K6" s="105" t="s">
        <v>95</v>
      </c>
      <c r="L6" s="114" t="s">
        <v>96</v>
      </c>
      <c r="M6" s="163"/>
    </row>
    <row r="7" spans="1:13" x14ac:dyDescent="0.25">
      <c r="C7" s="138"/>
      <c r="D7" s="66"/>
      <c r="E7" s="72"/>
      <c r="F7" s="73"/>
      <c r="G7" s="74"/>
      <c r="H7" s="73"/>
      <c r="I7" s="74"/>
      <c r="J7" s="79"/>
      <c r="K7" s="73"/>
      <c r="L7" s="74"/>
      <c r="M7" s="75"/>
    </row>
    <row r="8" spans="1:13" x14ac:dyDescent="0.25">
      <c r="C8" s="138"/>
      <c r="D8" s="140"/>
      <c r="E8" s="72"/>
      <c r="F8" s="140"/>
      <c r="G8" s="74"/>
      <c r="H8" s="140"/>
      <c r="I8" s="74"/>
      <c r="J8" s="79"/>
      <c r="K8" s="140"/>
      <c r="L8" s="74"/>
      <c r="M8" s="75"/>
    </row>
    <row r="9" spans="1:13" x14ac:dyDescent="0.25">
      <c r="B9" s="78"/>
      <c r="C9" s="138"/>
      <c r="D9" s="140"/>
      <c r="E9" s="72"/>
      <c r="F9" s="140"/>
      <c r="G9" s="74"/>
      <c r="H9" s="140"/>
      <c r="I9" s="74"/>
      <c r="J9" s="79"/>
      <c r="K9" s="140"/>
      <c r="L9" s="74"/>
      <c r="M9" s="75"/>
    </row>
    <row r="10" spans="1:13" x14ac:dyDescent="0.25">
      <c r="B10" s="78"/>
      <c r="C10" s="138"/>
      <c r="D10" s="66"/>
      <c r="E10" s="72"/>
      <c r="F10" s="73"/>
      <c r="G10" s="74"/>
      <c r="H10" s="73"/>
      <c r="I10" s="74"/>
      <c r="J10" s="79"/>
      <c r="K10" s="73"/>
      <c r="L10" s="74"/>
      <c r="M10" s="75"/>
    </row>
    <row r="11" spans="1:13" x14ac:dyDescent="0.25">
      <c r="B11" s="78"/>
      <c r="C11" s="71"/>
      <c r="D11" s="66"/>
      <c r="E11" s="72"/>
      <c r="F11" s="73"/>
      <c r="G11" s="74"/>
      <c r="H11" s="73"/>
      <c r="I11" s="74"/>
      <c r="J11" s="79"/>
      <c r="K11" s="73"/>
      <c r="L11" s="74"/>
      <c r="M11" s="75"/>
    </row>
    <row r="12" spans="1:13" x14ac:dyDescent="0.25">
      <c r="C12" s="71"/>
      <c r="D12" s="66"/>
      <c r="E12" s="72"/>
      <c r="F12" s="73"/>
      <c r="G12" s="74"/>
      <c r="H12" s="73"/>
      <c r="I12" s="74"/>
      <c r="J12" s="79"/>
      <c r="K12" s="73"/>
      <c r="L12" s="74"/>
      <c r="M12" s="75"/>
    </row>
    <row r="13" spans="1:13" x14ac:dyDescent="0.25">
      <c r="C13" s="71"/>
      <c r="D13" s="66"/>
      <c r="E13" s="72"/>
      <c r="F13" s="73"/>
      <c r="G13" s="74"/>
      <c r="H13" s="73"/>
      <c r="I13" s="74"/>
      <c r="J13" s="79"/>
      <c r="K13" s="73"/>
      <c r="L13" s="74"/>
      <c r="M13" s="75"/>
    </row>
    <row r="14" spans="1:13" x14ac:dyDescent="0.25">
      <c r="C14" s="71"/>
      <c r="D14" s="66"/>
      <c r="E14" s="72"/>
      <c r="F14" s="73"/>
      <c r="G14" s="74"/>
      <c r="H14" s="73"/>
      <c r="I14" s="74"/>
      <c r="J14" s="79"/>
      <c r="K14" s="73"/>
      <c r="L14" s="74"/>
      <c r="M14" s="75"/>
    </row>
    <row r="15" spans="1:13" x14ac:dyDescent="0.25">
      <c r="C15" s="71"/>
      <c r="D15" s="66"/>
      <c r="E15" s="72"/>
      <c r="F15" s="73"/>
      <c r="G15" s="74"/>
      <c r="H15" s="73"/>
      <c r="I15" s="74"/>
      <c r="J15" s="79"/>
      <c r="K15" s="73"/>
      <c r="L15" s="74"/>
      <c r="M15" s="75"/>
    </row>
    <row r="16" spans="1:13" x14ac:dyDescent="0.25">
      <c r="C16" s="71"/>
      <c r="D16" s="66"/>
      <c r="E16" s="72"/>
      <c r="F16" s="73"/>
      <c r="G16" s="74"/>
      <c r="H16" s="73"/>
      <c r="I16" s="74"/>
      <c r="J16" s="79"/>
      <c r="K16" s="73"/>
      <c r="L16" s="74"/>
      <c r="M16" s="75"/>
    </row>
    <row r="17" spans="3:13" x14ac:dyDescent="0.25">
      <c r="C17" s="71"/>
      <c r="D17" s="66"/>
      <c r="E17" s="72"/>
      <c r="F17" s="73"/>
      <c r="G17" s="74"/>
      <c r="H17" s="73"/>
      <c r="I17" s="74"/>
      <c r="J17" s="79"/>
      <c r="K17" s="73"/>
      <c r="L17" s="74"/>
      <c r="M17" s="75"/>
    </row>
    <row r="18" spans="3:13" x14ac:dyDescent="0.25">
      <c r="C18" s="71"/>
      <c r="D18" s="66"/>
      <c r="E18" s="72"/>
      <c r="F18" s="73"/>
      <c r="G18" s="72"/>
      <c r="H18" s="73"/>
      <c r="I18" s="72"/>
      <c r="J18" s="79"/>
      <c r="K18" s="73"/>
      <c r="L18" s="72"/>
      <c r="M18" s="75"/>
    </row>
    <row r="19" spans="3:13" x14ac:dyDescent="0.25"/>
    <row r="20" spans="3:13" x14ac:dyDescent="0.25">
      <c r="C20" s="47" t="s">
        <v>91</v>
      </c>
    </row>
    <row r="21" spans="3:13" x14ac:dyDescent="0.25">
      <c r="I21" s="80"/>
    </row>
    <row r="22" spans="3:13" x14ac:dyDescent="0.25"/>
    <row r="23" spans="3:13" x14ac:dyDescent="0.25"/>
    <row r="24" spans="3:13" x14ac:dyDescent="0.25"/>
    <row r="25" spans="3:13" x14ac:dyDescent="0.25"/>
    <row r="26" spans="3:13" x14ac:dyDescent="0.25"/>
    <row r="27" spans="3:13" x14ac:dyDescent="0.25"/>
    <row r="28" spans="3:13" x14ac:dyDescent="0.25"/>
    <row r="29" spans="3:13" x14ac:dyDescent="0.25"/>
    <row r="30" spans="3:13" x14ac:dyDescent="0.25"/>
    <row r="31" spans="3:13" x14ac:dyDescent="0.25"/>
    <row r="32" spans="3:13" x14ac:dyDescent="0.25"/>
    <row r="33" x14ac:dyDescent="0.25"/>
    <row r="34"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sheetData>
  <mergeCells count="9">
    <mergeCell ref="C2:M2"/>
    <mergeCell ref="C4:C6"/>
    <mergeCell ref="D4:I4"/>
    <mergeCell ref="J4:J6"/>
    <mergeCell ref="K4:L5"/>
    <mergeCell ref="M4:M6"/>
    <mergeCell ref="D5:E5"/>
    <mergeCell ref="F5:G5"/>
    <mergeCell ref="H5:I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zoomScaleNormal="100" workbookViewId="0">
      <pane xSplit="1" topLeftCell="B1" activePane="topRight" state="frozen"/>
      <selection pane="topRight" activeCell="B1" sqref="B1"/>
    </sheetView>
  </sheetViews>
  <sheetFormatPr baseColWidth="10" defaultColWidth="0" defaultRowHeight="12.75" customHeight="1" zeroHeight="1" x14ac:dyDescent="0.25"/>
  <cols>
    <col min="1" max="1" width="30.7109375" style="98" customWidth="1"/>
    <col min="2" max="2" width="15.7109375" style="32" customWidth="1"/>
    <col min="3" max="3" width="40.7109375" style="32" customWidth="1"/>
    <col min="4" max="4" width="16.7109375" style="32" customWidth="1"/>
    <col min="5" max="5" width="15.7109375" style="32" customWidth="1"/>
    <col min="6" max="12" width="0" style="32" hidden="1" customWidth="1"/>
    <col min="13" max="16384" width="11.42578125" style="32" hidden="1"/>
  </cols>
  <sheetData>
    <row r="1" spans="1:4" x14ac:dyDescent="0.25"/>
    <row r="2" spans="1:4" s="121" customFormat="1" ht="15.75" x14ac:dyDescent="0.25">
      <c r="A2" s="100"/>
      <c r="C2" s="178" t="s">
        <v>199</v>
      </c>
      <c r="D2" s="178"/>
    </row>
    <row r="3" spans="1:4" s="121" customFormat="1" ht="15.75" x14ac:dyDescent="0.25">
      <c r="A3" s="100"/>
      <c r="C3" s="178"/>
      <c r="D3" s="178"/>
    </row>
    <row r="4" spans="1:4" x14ac:dyDescent="0.25"/>
    <row r="5" spans="1:4" ht="25.5" x14ac:dyDescent="0.25">
      <c r="C5" s="122" t="s">
        <v>115</v>
      </c>
      <c r="D5" s="122" t="s">
        <v>198</v>
      </c>
    </row>
    <row r="6" spans="1:4" x14ac:dyDescent="0.25">
      <c r="C6" s="176"/>
      <c r="D6" s="177"/>
    </row>
    <row r="7" spans="1:4" x14ac:dyDescent="0.25">
      <c r="C7" s="122" t="s">
        <v>116</v>
      </c>
      <c r="D7" s="112">
        <f>+D10+D12+D18</f>
        <v>0</v>
      </c>
    </row>
    <row r="8" spans="1:4" x14ac:dyDescent="0.25">
      <c r="C8" s="81" t="s">
        <v>17</v>
      </c>
      <c r="D8" s="82"/>
    </row>
    <row r="9" spans="1:4" x14ac:dyDescent="0.25">
      <c r="C9" s="81" t="s">
        <v>117</v>
      </c>
      <c r="D9" s="82"/>
    </row>
    <row r="10" spans="1:4" x14ac:dyDescent="0.25">
      <c r="C10" s="122" t="s">
        <v>118</v>
      </c>
      <c r="D10" s="112">
        <f>SUM(D8:D9)</f>
        <v>0</v>
      </c>
    </row>
    <row r="11" spans="1:4" x14ac:dyDescent="0.25">
      <c r="C11" s="81" t="s">
        <v>119</v>
      </c>
      <c r="D11" s="82"/>
    </row>
    <row r="12" spans="1:4" x14ac:dyDescent="0.25">
      <c r="C12" s="122" t="s">
        <v>120</v>
      </c>
      <c r="D12" s="112">
        <f>SUM(D11)</f>
        <v>0</v>
      </c>
    </row>
    <row r="13" spans="1:4" x14ac:dyDescent="0.25">
      <c r="C13" s="81" t="s">
        <v>121</v>
      </c>
      <c r="D13" s="82"/>
    </row>
    <row r="14" spans="1:4" x14ac:dyDescent="0.25">
      <c r="C14" s="81" t="s">
        <v>122</v>
      </c>
      <c r="D14" s="82"/>
    </row>
    <row r="15" spans="1:4" x14ac:dyDescent="0.25">
      <c r="C15" s="81" t="s">
        <v>123</v>
      </c>
      <c r="D15" s="82"/>
    </row>
    <row r="16" spans="1:4" x14ac:dyDescent="0.25">
      <c r="C16" s="81" t="s">
        <v>124</v>
      </c>
      <c r="D16" s="82"/>
    </row>
    <row r="17" spans="3:4" x14ac:dyDescent="0.25">
      <c r="C17" s="81" t="s">
        <v>125</v>
      </c>
      <c r="D17" s="82"/>
    </row>
    <row r="18" spans="3:4" x14ac:dyDescent="0.25">
      <c r="C18" s="122" t="s">
        <v>126</v>
      </c>
      <c r="D18" s="112">
        <f>SUM(D13:D17)</f>
        <v>0</v>
      </c>
    </row>
    <row r="19" spans="3:4" x14ac:dyDescent="0.25">
      <c r="C19" s="154"/>
      <c r="D19" s="155"/>
    </row>
    <row r="20" spans="3:4" ht="25.5" x14ac:dyDescent="0.25">
      <c r="C20" s="122" t="s">
        <v>127</v>
      </c>
      <c r="D20" s="112"/>
    </row>
    <row r="21" spans="3:4" x14ac:dyDescent="0.25">
      <c r="C21" s="154"/>
      <c r="D21" s="155"/>
    </row>
    <row r="22" spans="3:4" x14ac:dyDescent="0.25">
      <c r="C22" s="122" t="s">
        <v>128</v>
      </c>
      <c r="D22" s="112">
        <f>+D20+D7</f>
        <v>0</v>
      </c>
    </row>
    <row r="23" spans="3:4" x14ac:dyDescent="0.25"/>
    <row r="24" spans="3:4" x14ac:dyDescent="0.25">
      <c r="C24" s="47" t="s">
        <v>91</v>
      </c>
    </row>
    <row r="25" spans="3:4" x14ac:dyDescent="0.25">
      <c r="C25" s="47"/>
    </row>
    <row r="26" spans="3:4" x14ac:dyDescent="0.25"/>
    <row r="27" spans="3:4" x14ac:dyDescent="0.25"/>
    <row r="28" spans="3:4" ht="12.75" customHeight="1" x14ac:dyDescent="0.25"/>
    <row r="29" spans="3:4" ht="12.75" customHeight="1" x14ac:dyDescent="0.25"/>
    <row r="30" spans="3:4" ht="12.75" customHeight="1" x14ac:dyDescent="0.25"/>
    <row r="31" spans="3:4" ht="12.75" customHeight="1" x14ac:dyDescent="0.25"/>
    <row r="32" spans="3:4"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sheetData>
  <mergeCells count="4">
    <mergeCell ref="C6:D6"/>
    <mergeCell ref="C19:D19"/>
    <mergeCell ref="C21:D21"/>
    <mergeCell ref="C2:D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Menú</vt:lpstr>
      <vt:lpstr>RE-01</vt:lpstr>
      <vt:lpstr>RE-02</vt:lpstr>
      <vt:lpstr>RE-03</vt:lpstr>
      <vt:lpstr>RE-04</vt:lpstr>
      <vt:lpstr>RE-05</vt:lpstr>
      <vt:lpstr>RE-06</vt:lpstr>
      <vt:lpstr>RE-07</vt:lpstr>
      <vt:lpstr>RE-08</vt:lpstr>
      <vt:lpstr>RE-09</vt:lpstr>
      <vt:lpstr>RE-10</vt:lpstr>
      <vt:lpstr>RE-11</vt:lpstr>
      <vt:lpstr>RE-12</vt:lpstr>
      <vt:lpstr>RE-13</vt:lpstr>
      <vt:lpstr>RE-14</vt:lpstr>
      <vt:lpstr>ANEXO DDD</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2019-04-02T16:30:25Z</dcterms:modified>
</cp:coreProperties>
</file>