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Google Drive\2017\KELLY\MAESTRIA\ACREDITACIÓN\"/>
    </mc:Choice>
  </mc:AlternateContent>
  <bookViews>
    <workbookView xWindow="0" yWindow="0" windowWidth="20490" windowHeight="7755" activeTab="1"/>
  </bookViews>
  <sheets>
    <sheet name="TOTAL ESTUDIANTES" sheetId="1" r:id="rId1"/>
    <sheet name="INFO GRADUADOS " sheetId="5" r:id="rId2"/>
    <sheet name="CORREO GRADUADOS" sheetId="6" r:id="rId3"/>
    <sheet name="PROM I" sheetId="4" r:id="rId4"/>
    <sheet name="RESUMEN PROM" sheetId="3" r:id="rId5"/>
  </sheets>
  <externalReferences>
    <externalReference r:id="rId6"/>
  </externalReferences>
  <definedNames>
    <definedName name="_xlnm._FilterDatabase" localSheetId="2" hidden="1">'CORREO GRADUADOS'!$B$1:$D$173</definedName>
    <definedName name="_xlnm._FilterDatabase" localSheetId="1" hidden="1">'INFO GRADUADOS '!$A$1:$P$177</definedName>
    <definedName name="_xlnm._FilterDatabase" localSheetId="3" hidden="1">'PROM I'!$A$2:$Q$63</definedName>
    <definedName name="_xlnm._FilterDatabase" localSheetId="0" hidden="1">'TOTAL ESTUDIANTES'!$B$1:$M$391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8" i="5" l="1"/>
  <c r="F174" i="5"/>
  <c r="M10" i="1" l="1"/>
  <c r="N10" i="1"/>
  <c r="O9" i="1"/>
  <c r="L10" i="3" l="1"/>
  <c r="B9" i="4" l="1"/>
  <c r="E1" i="5"/>
  <c r="D1" i="5"/>
  <c r="N9" i="1" l="1"/>
  <c r="P10" i="1"/>
  <c r="O10" i="1"/>
  <c r="D84" i="4" l="1"/>
  <c r="D69" i="4"/>
  <c r="D63" i="4"/>
  <c r="D46" i="4"/>
  <c r="D24" i="4"/>
  <c r="D8" i="4"/>
  <c r="D2" i="4"/>
  <c r="C2" i="4"/>
  <c r="B2" i="4"/>
  <c r="A2" i="4"/>
  <c r="A2" i="3"/>
  <c r="I44" i="3"/>
  <c r="J44" i="3"/>
  <c r="K44" i="3"/>
  <c r="K39" i="3"/>
  <c r="K37" i="3"/>
  <c r="K35" i="3"/>
  <c r="K33" i="3"/>
  <c r="K30" i="3"/>
  <c r="K23" i="3"/>
  <c r="K19" i="3"/>
  <c r="K17" i="3"/>
  <c r="K15" i="3"/>
  <c r="K13" i="3"/>
  <c r="K11" i="3"/>
  <c r="K9" i="3"/>
  <c r="K5" i="3"/>
  <c r="K3" i="3"/>
  <c r="K2" i="3"/>
  <c r="D85" i="4" l="1"/>
  <c r="K42" i="3"/>
  <c r="F2" i="3"/>
  <c r="J1" i="3"/>
  <c r="J42" i="3"/>
  <c r="E2" i="3"/>
  <c r="I1" i="3"/>
  <c r="F58" i="3"/>
  <c r="C58" i="3"/>
  <c r="B58" i="3"/>
  <c r="C39" i="3"/>
  <c r="B39" i="3"/>
  <c r="F6" i="3"/>
  <c r="F18" i="3"/>
  <c r="F27" i="3"/>
  <c r="F39" i="3"/>
  <c r="F45" i="3"/>
  <c r="C45" i="3"/>
  <c r="B45" i="3"/>
  <c r="K45" i="3" l="1"/>
  <c r="F59" i="3"/>
  <c r="D2" i="3"/>
  <c r="C2" i="3"/>
  <c r="B2" i="3"/>
  <c r="C19" i="3"/>
  <c r="D7" i="3"/>
  <c r="C7" i="3"/>
  <c r="B7" i="3"/>
  <c r="C3" i="3"/>
  <c r="B3" i="3"/>
  <c r="I45" i="3" l="1"/>
  <c r="J45" i="3"/>
  <c r="C59" i="3"/>
  <c r="B59" i="3"/>
  <c r="L45" i="3" l="1"/>
</calcChain>
</file>

<file path=xl/sharedStrings.xml><?xml version="1.0" encoding="utf-8"?>
<sst xmlns="http://schemas.openxmlformats.org/spreadsheetml/2006/main" count="5262" uniqueCount="1500">
  <si>
    <t>NOMBRE</t>
  </si>
  <si>
    <t>ESTADO</t>
  </si>
  <si>
    <t>VILLEGAS GAMBOA DIEGO FERNANDO</t>
  </si>
  <si>
    <t>GONZÁLEZ TORRES GUILLERMO ANDRÉS</t>
  </si>
  <si>
    <t>14972100</t>
  </si>
  <si>
    <t xml:space="preserve">CARDONA BOTERO HUBERT </t>
  </si>
  <si>
    <t>10101340</t>
  </si>
  <si>
    <t>MORENO MESA JOSÉ CARLOS</t>
  </si>
  <si>
    <t>ESCOBAR ZULUAGA ANTONIO HERNANDO</t>
  </si>
  <si>
    <t>GRADUADO</t>
  </si>
  <si>
    <t>16221041</t>
  </si>
  <si>
    <t>HOYOS GUTIÉRREZ JOSÉ GABRIEL</t>
  </si>
  <si>
    <t>RESTREPO GRISALES YOV STEVEN</t>
  </si>
  <si>
    <t>PATIÑO IPUS DANIEL FERNANDO</t>
  </si>
  <si>
    <t>18496712</t>
  </si>
  <si>
    <t>RESTREPO VALENCIA HUGO ORLANDO</t>
  </si>
  <si>
    <t>42138599</t>
  </si>
  <si>
    <t>9730744</t>
  </si>
  <si>
    <t>SERNA RUIZ ANDRÉS FELIPE</t>
  </si>
  <si>
    <t>41915442</t>
  </si>
  <si>
    <t xml:space="preserve">ALZATE PLAZA  SANDRA LILIANA </t>
  </si>
  <si>
    <t>1088010375</t>
  </si>
  <si>
    <t>MARÍN LÓPEZ ÁNGELO ANTONIO</t>
  </si>
  <si>
    <t>41952375</t>
  </si>
  <si>
    <t>ROJAS HERNÁNDEZ DIANA CAROLINA</t>
  </si>
  <si>
    <t>LÓPEZ RODRÍGUEZ KAROL DANIELA</t>
  </si>
  <si>
    <t>16073511</t>
  </si>
  <si>
    <t xml:space="preserve">CUITIVA SÁNCHEZ  JHON EDER </t>
  </si>
  <si>
    <t>30328923</t>
  </si>
  <si>
    <t xml:space="preserve">GÓMEZ CANO  MARISOL </t>
  </si>
  <si>
    <t>10082511</t>
  </si>
  <si>
    <t>OCAMPO SEPULVEDA CARLOS ALBERTO</t>
  </si>
  <si>
    <t>1088261311</t>
  </si>
  <si>
    <t>RAMÍREZ RAMÍREZ JUAN DAVID</t>
  </si>
  <si>
    <t>10013242</t>
  </si>
  <si>
    <t>RODAS CASTAÑEDA JORGE ANDRÉS</t>
  </si>
  <si>
    <t>1094886899</t>
  </si>
  <si>
    <t>GIRALDO GUTIÉRREZ JUAN JOSÉ</t>
  </si>
  <si>
    <t>BONILLA BECERRA JHON ABRAHAM</t>
  </si>
  <si>
    <t>1088284499</t>
  </si>
  <si>
    <t>MARTÍNEZ SÁNCHEZ ANA MILENA</t>
  </si>
  <si>
    <t>1088285137</t>
  </si>
  <si>
    <t xml:space="preserve">MARÍN LÓPEZ SAMUEL </t>
  </si>
  <si>
    <t>1088284622</t>
  </si>
  <si>
    <t xml:space="preserve">GÓMEZ OROZCO VIVIANA </t>
  </si>
  <si>
    <t>1088286439</t>
  </si>
  <si>
    <t xml:space="preserve">GIL GONZALEZ JULIÁN </t>
  </si>
  <si>
    <t>1093219214</t>
  </si>
  <si>
    <t xml:space="preserve">DUQUE GÓMEZ ALEJANDRO </t>
  </si>
  <si>
    <t>10002898</t>
  </si>
  <si>
    <t>MURCIA PALACIO MIGUEL ANGEL</t>
  </si>
  <si>
    <t>24584632</t>
  </si>
  <si>
    <t>GONZÁLEZ ARBELÁEZ CLAUDIA MILENA</t>
  </si>
  <si>
    <t>BALLESTEROS LOPEZ DAVID NEREO</t>
  </si>
  <si>
    <t>1088284153</t>
  </si>
  <si>
    <t xml:space="preserve">BOTERO HERNÁNDEZ SEBASTIÁN </t>
  </si>
  <si>
    <t>16076875</t>
  </si>
  <si>
    <t>CARDONA NOREÑA BERNARDO ANDRES</t>
  </si>
  <si>
    <t>1112769687</t>
  </si>
  <si>
    <t xml:space="preserve">MORALES GARCIA SANTIAGO </t>
  </si>
  <si>
    <t>34065064</t>
  </si>
  <si>
    <t>RODAS PÉREZ LINA MARCELA</t>
  </si>
  <si>
    <t>CADENA ZAPATA JUAN ANDRÉS</t>
  </si>
  <si>
    <t>10023461</t>
  </si>
  <si>
    <t>GARCÉS BERMÚDEZ JORGE ANDRÉS</t>
  </si>
  <si>
    <t>1088263736</t>
  </si>
  <si>
    <t xml:space="preserve">RAMÍREZ ARANGO ALEJANDRO </t>
  </si>
  <si>
    <t>18520058</t>
  </si>
  <si>
    <t>CORREA FLÓREZ CARLOS ADRIÁN</t>
  </si>
  <si>
    <t>18521387</t>
  </si>
  <si>
    <t>MOLINA VARGAS JASON EDWIN</t>
  </si>
  <si>
    <t>42144480</t>
  </si>
  <si>
    <t xml:space="preserve">FERNANDES PELÁEZ JACQUELINE </t>
  </si>
  <si>
    <t>4514469</t>
  </si>
  <si>
    <t>PIÑEROS LOZANO JORGE EDUARDO</t>
  </si>
  <si>
    <t>7555502</t>
  </si>
  <si>
    <t>HERRERA MATEUS LUIS FERNANDO</t>
  </si>
  <si>
    <t>89003251</t>
  </si>
  <si>
    <t>ARANGO FLÓREZ GUSTAVO ADOLFO</t>
  </si>
  <si>
    <t>7518246</t>
  </si>
  <si>
    <t>ORTÍZ CULMA LUIS ANTONIO</t>
  </si>
  <si>
    <t>10021513</t>
  </si>
  <si>
    <t>ARIAS FLÓREZ JULIO CÉSAR</t>
  </si>
  <si>
    <t>18512134</t>
  </si>
  <si>
    <t xml:space="preserve">OROZCO PARRA JIOVANY </t>
  </si>
  <si>
    <t>PAMPLONA BERÓN LEIDY ESPERANZA</t>
  </si>
  <si>
    <t>18616497</t>
  </si>
  <si>
    <t>GUTIÉRREZ GALLEGO JORGE HERNÁN</t>
  </si>
  <si>
    <t>10010545</t>
  </si>
  <si>
    <t>PULGARÍN FLÓREZ CARLOS ANDRÉS</t>
  </si>
  <si>
    <t>4414168</t>
  </si>
  <si>
    <t>GRISALES VALLEJO JHON FREDY</t>
  </si>
  <si>
    <t>24335500</t>
  </si>
  <si>
    <t xml:space="preserve">GONZÁLEZ VALENCIA MARCELA </t>
  </si>
  <si>
    <t>ANGARITA COLORADO JUAN DAVID</t>
  </si>
  <si>
    <t>1112774603</t>
  </si>
  <si>
    <t>LÓPEZ LOPERA ANDRÉS FELIPE</t>
  </si>
  <si>
    <t>75097816</t>
  </si>
  <si>
    <t>NEIRA DUARTE JORGE IVÁN</t>
  </si>
  <si>
    <t>75100059</t>
  </si>
  <si>
    <t>1053796788</t>
  </si>
  <si>
    <t>BERMÚDEZ CARDONA HÉCTOR FABIO</t>
  </si>
  <si>
    <t>1088536378</t>
  </si>
  <si>
    <t>RODRÍGUEZ RÍOS JORGE ALEXÁNDER</t>
  </si>
  <si>
    <t>ARDILA LINDO VÍCTOR EDUARDO</t>
  </si>
  <si>
    <t xml:space="preserve">OSPINA HURTADO STEVEN </t>
  </si>
  <si>
    <t>1094881191</t>
  </si>
  <si>
    <t>GARCÍA ARIAS HERNÁN FELIPE</t>
  </si>
  <si>
    <t>1128268389</t>
  </si>
  <si>
    <t>TOBAR LÓPEZ JORGE ENRIQUE</t>
  </si>
  <si>
    <t>1087994883</t>
  </si>
  <si>
    <t>MARTÍNEZ RUBIO LUIS HERNANDO</t>
  </si>
  <si>
    <t>10033366</t>
  </si>
  <si>
    <t>HERNÁNDEZ SÁNCHEZ LEONARDO ANDRÉS</t>
  </si>
  <si>
    <t>4512798</t>
  </si>
  <si>
    <t>LÓPEZ LÓPEZ ANDRÉS FELIPE</t>
  </si>
  <si>
    <t>10027233</t>
  </si>
  <si>
    <t xml:space="preserve">CALDERÓN PARRA MAURICIO </t>
  </si>
  <si>
    <t>4513613</t>
  </si>
  <si>
    <t>FETECUA VALENCIA JUAN GABRIEL</t>
  </si>
  <si>
    <t>1088238348</t>
  </si>
  <si>
    <t>MARULANDA GARCÍA GEOVANNY ALBERTO</t>
  </si>
  <si>
    <t>18614151</t>
  </si>
  <si>
    <t xml:space="preserve">GÓMEZ ESTRADA SANTIAGO </t>
  </si>
  <si>
    <t>12266322</t>
  </si>
  <si>
    <t>MENDOZA PEÑA HAROLD DIDIER</t>
  </si>
  <si>
    <t>1087998035</t>
  </si>
  <si>
    <t>HOME ORTIZ JUAN MANUEL</t>
  </si>
  <si>
    <t>LOZANO RODRÍGUEZ JHONY ALEXÁNDER</t>
  </si>
  <si>
    <t>1088245528</t>
  </si>
  <si>
    <t>SALDARRIAGA CORTÉS CARLOS ARTURO</t>
  </si>
  <si>
    <t>18517356</t>
  </si>
  <si>
    <t>PARDO ZAPATA GUSTAVO ADOLFO</t>
  </si>
  <si>
    <t>9862101</t>
  </si>
  <si>
    <t>GARCÍA RAMÍREZ CHRISTIAN JULIÁN</t>
  </si>
  <si>
    <t>9861709</t>
  </si>
  <si>
    <t>CORREA TAMAYO JOHAN SEBASTIÁN</t>
  </si>
  <si>
    <t>9872621</t>
  </si>
  <si>
    <t>ALVAREZ LOPEZ MAURICIO ALEXANDER</t>
  </si>
  <si>
    <t xml:space="preserve">OSPINA MORALES HORACIO </t>
  </si>
  <si>
    <t>4518086</t>
  </si>
  <si>
    <t>ARIAS PALACIO JORGE MARIO</t>
  </si>
  <si>
    <t>10023264</t>
  </si>
  <si>
    <t xml:space="preserve">BEDOYA GUAPACHA JOVANNY </t>
  </si>
  <si>
    <t>4512521</t>
  </si>
  <si>
    <t>VÉLEZ MARÍN VÍCTOR MARIO</t>
  </si>
  <si>
    <t>9865618</t>
  </si>
  <si>
    <t>CORREA TAPASCO EVER JULIÁN</t>
  </si>
  <si>
    <t>93299684</t>
  </si>
  <si>
    <t>RAMÍREZ VANEGAS CARLOS ALBERTO</t>
  </si>
  <si>
    <t>10027350</t>
  </si>
  <si>
    <t>GÓMEZ ROJAS GERMAN ALONSO</t>
  </si>
  <si>
    <t>10000817</t>
  </si>
  <si>
    <t xml:space="preserve">ARISTIZÁBAL NARANJO MARCELO </t>
  </si>
  <si>
    <t>1088251278</t>
  </si>
  <si>
    <t>RINCÓN SOLER ANDERSON IVAN</t>
  </si>
  <si>
    <t>18515235</t>
  </si>
  <si>
    <t xml:space="preserve">GRISALES SERNA UBEIMAR </t>
  </si>
  <si>
    <t>1088246461</t>
  </si>
  <si>
    <t>OROZCO HENAO CÉSAR AUGUSTO</t>
  </si>
  <si>
    <t>42121524</t>
  </si>
  <si>
    <t>BARÓN RAMÍREZ LINA PATRICIA</t>
  </si>
  <si>
    <t>10010996</t>
  </si>
  <si>
    <t>BEDOYA ECHEVERRY JAIME EDUARDO</t>
  </si>
  <si>
    <t>10134312</t>
  </si>
  <si>
    <t xml:space="preserve">VANEGAS MEJÍA HENRY </t>
  </si>
  <si>
    <t>7552386</t>
  </si>
  <si>
    <t>RÍOS GIRALDO MARIO ALDEMAR</t>
  </si>
  <si>
    <t>4585972</t>
  </si>
  <si>
    <t>ESCOBAR FALCÓN LUIS MIGUEL</t>
  </si>
  <si>
    <t>9860320</t>
  </si>
  <si>
    <t>VALENCIA PIMIENTA ANDRES FELIPE</t>
  </si>
  <si>
    <t>42119706</t>
  </si>
  <si>
    <t xml:space="preserve">OSORIO VELÁSQUEZ ENERIET </t>
  </si>
  <si>
    <t>10003956</t>
  </si>
  <si>
    <t xml:space="preserve">ARCILA LÓPEZ ROLANDO </t>
  </si>
  <si>
    <t>MUÑOZ BUITRAGO CESAR ADRIAN</t>
  </si>
  <si>
    <t>10085461</t>
  </si>
  <si>
    <t xml:space="preserve">ANDUQUIA PRIETO EDGAR </t>
  </si>
  <si>
    <t>10030889</t>
  </si>
  <si>
    <t xml:space="preserve">MUÑOZ CASAS FERNANDO </t>
  </si>
  <si>
    <t>1088289058</t>
  </si>
  <si>
    <t xml:space="preserve">GONZÁLEZ PARRA DAVID </t>
  </si>
  <si>
    <t>18592092</t>
  </si>
  <si>
    <t xml:space="preserve">GALVEZ CORREA GERMÁN </t>
  </si>
  <si>
    <t>AGUDELO ZAPATA JHON MARLON</t>
  </si>
  <si>
    <t>10011479</t>
  </si>
  <si>
    <t>RUEDA MEDINA AUGUSTO CÉSAR</t>
  </si>
  <si>
    <t>89008039</t>
  </si>
  <si>
    <t>9727639</t>
  </si>
  <si>
    <t xml:space="preserve">ISAZA BOHÓRQUEZ  CÉSAR AUGUSTO </t>
  </si>
  <si>
    <t>31415032</t>
  </si>
  <si>
    <t>RAMÍREZ MARTÍNEZ MARÍA VICTORIA</t>
  </si>
  <si>
    <t>1087994652</t>
  </si>
  <si>
    <t>BOLAÑOS  RUBÉN IVÁN</t>
  </si>
  <si>
    <t>1112764047</t>
  </si>
  <si>
    <t>ALVARADO DURÁN PABLO ALEJANDRO</t>
  </si>
  <si>
    <t>1088283270</t>
  </si>
  <si>
    <t>ALBARRACÍN ÁVILA DANNA LISSETH</t>
  </si>
  <si>
    <t>CIFUENTES CHAVES HAROLD ANDRÉS</t>
  </si>
  <si>
    <t>10268439</t>
  </si>
  <si>
    <t>GUTIÉRREZ GÓMEZ CARLOS ALBERTO</t>
  </si>
  <si>
    <t>1088289908</t>
  </si>
  <si>
    <t>ARRIETA GIRALDO JOSÉ SANTIAGO</t>
  </si>
  <si>
    <t>7547669</t>
  </si>
  <si>
    <t>ARIAS PALACIO JAIRO HERNAN</t>
  </si>
  <si>
    <t>1116433601</t>
  </si>
  <si>
    <t>VALENZUELA IDARRAGA WILSON GUILLERMO</t>
  </si>
  <si>
    <t xml:space="preserve">MONTOYA SALAZAR SANTIAGO </t>
  </si>
  <si>
    <t>1053780110</t>
  </si>
  <si>
    <t>MUÑOZ GIRALDO HECTOR MANUEL</t>
  </si>
  <si>
    <t>79796745</t>
  </si>
  <si>
    <t>SUAREZ GUTIERREZ JOSE LUIS</t>
  </si>
  <si>
    <t>1087985929</t>
  </si>
  <si>
    <t>PALACIO MORALES CLAUDIA VIVIANA</t>
  </si>
  <si>
    <t>1088255867</t>
  </si>
  <si>
    <t>ALZATE USME ANDRÉS FELIPE</t>
  </si>
  <si>
    <t>4516941</t>
  </si>
  <si>
    <t>PANESSO HERNÁNDEZ ANDRÉS FELIPE</t>
  </si>
  <si>
    <t>1088260111</t>
  </si>
  <si>
    <t>MUÑOZ TORRES DIEGO FERNANDO</t>
  </si>
  <si>
    <t>4518079</t>
  </si>
  <si>
    <t>TREJOS RAMÍREZ RUBÉN DARÍO</t>
  </si>
  <si>
    <t>4520707</t>
  </si>
  <si>
    <t>GÓMEZ BEDOYA DELIO ALEJANDRO</t>
  </si>
  <si>
    <t>18601395</t>
  </si>
  <si>
    <t>NAVARRO RAMÍREZ JUAN RAMÓN</t>
  </si>
  <si>
    <t>9872714</t>
  </si>
  <si>
    <t xml:space="preserve">SÁNCHEZ ACEVEDO SANTIAGO </t>
  </si>
  <si>
    <t>CARDONA BEDOYA DIEGO FERNANDO</t>
  </si>
  <si>
    <t>9860169</t>
  </si>
  <si>
    <t>GONZÁLEZ VALENCIA ANDRÉS FELIPE</t>
  </si>
  <si>
    <t>4513668</t>
  </si>
  <si>
    <t xml:space="preserve">MORALES PÉREZ MAURICIO </t>
  </si>
  <si>
    <t>9870941</t>
  </si>
  <si>
    <t xml:space="preserve">GARCÉS RUIZ ALEJANDRO </t>
  </si>
  <si>
    <t>9860666</t>
  </si>
  <si>
    <t>GUTIÉRREZ GALLEGO JAIME ANDRÉS</t>
  </si>
  <si>
    <t>1088268828</t>
  </si>
  <si>
    <t xml:space="preserve">BEDOYA LONDOÑO ANDREA </t>
  </si>
  <si>
    <t>10031882</t>
  </si>
  <si>
    <t>BOLAÑOS OCAMPO RICARDO ANDRÉS</t>
  </si>
  <si>
    <t xml:space="preserve">BEJARANO MARTINEZ ARLEY </t>
  </si>
  <si>
    <t>18519793</t>
  </si>
  <si>
    <t>RUIZ FLÓREZ HUGO ANDRÉS</t>
  </si>
  <si>
    <t>10013096</t>
  </si>
  <si>
    <t xml:space="preserve">JARAMILLO ARBOLEDA ADOLFO </t>
  </si>
  <si>
    <t>79441661</t>
  </si>
  <si>
    <t xml:space="preserve">GONZÁLEZ OCAMPO DIEGO </t>
  </si>
  <si>
    <t>94230698</t>
  </si>
  <si>
    <t>CARDONA AGUILERA FABIÁN ALBERTO</t>
  </si>
  <si>
    <t>18594495</t>
  </si>
  <si>
    <t xml:space="preserve">BETANCURT GALLEGO SERAFÍN </t>
  </si>
  <si>
    <t>10034133</t>
  </si>
  <si>
    <t xml:space="preserve">GUARNIZO LEMUS CRISTIAN </t>
  </si>
  <si>
    <t>MONTOYA GARCÍA FABIÁN FERNANDO</t>
  </si>
  <si>
    <t>79800121</t>
  </si>
  <si>
    <t>VALLEJO RAMOS MANUEL RICARDO</t>
  </si>
  <si>
    <t>42111188</t>
  </si>
  <si>
    <t>CASTAÑO SÁNCHEZ SANDRA MILENA</t>
  </si>
  <si>
    <t>10077632</t>
  </si>
  <si>
    <t>GUTIÉRREZ GRANADA JORGE JUAN</t>
  </si>
  <si>
    <t>89007291</t>
  </si>
  <si>
    <t>MUÑOZ GUTIÉRREZ PABLO ANDRÉS</t>
  </si>
  <si>
    <t>10012233</t>
  </si>
  <si>
    <t>GUTIÉRREZ HERNÁNDEZ ELKIN BRYAN</t>
  </si>
  <si>
    <t>1088281812</t>
  </si>
  <si>
    <t>BERMÚDEZ CARDONA JHOAN DAVID</t>
  </si>
  <si>
    <t>92276570</t>
  </si>
  <si>
    <t>CASTRO HERNÁNDEZ OMAR ENRIQUE</t>
  </si>
  <si>
    <t>24331614</t>
  </si>
  <si>
    <t>RAMOS GIRALDO PAULA JIMENA</t>
  </si>
  <si>
    <t>6241081</t>
  </si>
  <si>
    <t>MARÍN GARCÍA EDWARD JHOHAN</t>
  </si>
  <si>
    <t>89006536</t>
  </si>
  <si>
    <t xml:space="preserve">ARIAS NUÑEZ  DIMAS ANDRÉS </t>
  </si>
  <si>
    <t>10029634</t>
  </si>
  <si>
    <t>HINCAPIÉ ISAZA RICARDO ALBERTO</t>
  </si>
  <si>
    <t>1053764395</t>
  </si>
  <si>
    <t xml:space="preserve">GONZÁLEZ CASTAÑO CATALINA </t>
  </si>
  <si>
    <t>C799890</t>
  </si>
  <si>
    <t>ARIAS HERNÁNDEZ ALAN DAGOBERTO</t>
  </si>
  <si>
    <t>1004716531</t>
  </si>
  <si>
    <t>JARAMILLO OSORIO RUBÉN DARÍO</t>
  </si>
  <si>
    <t xml:space="preserve">CARDONA HERRERA SEBASTIÁN </t>
  </si>
  <si>
    <t>1094903993</t>
  </si>
  <si>
    <t>TORRES VALENCIA CRISTIAN ALEJANDRO</t>
  </si>
  <si>
    <t>544441</t>
  </si>
  <si>
    <t>ROA MARÍN GERMAN LEONARDO</t>
  </si>
  <si>
    <t>1053818091</t>
  </si>
  <si>
    <t>BEDOYA CARVAJAL JOSE DANIEL</t>
  </si>
  <si>
    <t>18503297</t>
  </si>
  <si>
    <t>SÁNCHEZ FERNÁNDEZ JOSÉ NORBEY</t>
  </si>
  <si>
    <t>4431946</t>
  </si>
  <si>
    <t>RIVERA MONROY GOBER WILSON</t>
  </si>
  <si>
    <t>1088257386</t>
  </si>
  <si>
    <t>CALVO SALCEDO ANDRÉS FELIPE</t>
  </si>
  <si>
    <t>1098663519</t>
  </si>
  <si>
    <t>PINTO RÍOS ANDRÉS DAVID</t>
  </si>
  <si>
    <t>1088254168</t>
  </si>
  <si>
    <t xml:space="preserve">GIL MONSALVE JOHANNA </t>
  </si>
  <si>
    <t>1088003526</t>
  </si>
  <si>
    <t>RODRIGUEZ GARCIA LUIS FERNANDO</t>
  </si>
  <si>
    <t>9873765</t>
  </si>
  <si>
    <t>MARULANDA DURANGO JESSER JAMES</t>
  </si>
  <si>
    <t>9860869</t>
  </si>
  <si>
    <t>GONZÁLEZ HOYOS JULIAN DAVID</t>
  </si>
  <si>
    <t>89005694</t>
  </si>
  <si>
    <t xml:space="preserve">CALZADA MOYA MAURICIO </t>
  </si>
  <si>
    <t>9870038</t>
  </si>
  <si>
    <t>CADENA ZAPATA JUAN MAURICIO</t>
  </si>
  <si>
    <t>1088261131</t>
  </si>
  <si>
    <t>MUÑOZ CARDONA JOHN EDISON</t>
  </si>
  <si>
    <t>10030771</t>
  </si>
  <si>
    <t>CORTES GARZON CESAR AUGUSTO</t>
  </si>
  <si>
    <t>10022345</t>
  </si>
  <si>
    <t xml:space="preserve">HOLGUIN LONDOÑO MAURICIO </t>
  </si>
  <si>
    <t>10109697</t>
  </si>
  <si>
    <t>ROSERO ZAPATA LUIS FERNANDO</t>
  </si>
  <si>
    <t>10110951</t>
  </si>
  <si>
    <t>OROZCO GUTIÉRREZ ALVARO ANGEL</t>
  </si>
  <si>
    <t>7540556</t>
  </si>
  <si>
    <t>CHÁVEZ ARCILA RUBEN DARIO</t>
  </si>
  <si>
    <t>9698196</t>
  </si>
  <si>
    <t>ARIAS ROCHE JOSÉ DAVID</t>
  </si>
  <si>
    <t>94228116</t>
  </si>
  <si>
    <t>SILVA CÁRDENAS RICARDO LEÓN</t>
  </si>
  <si>
    <t xml:space="preserve">OSORIO LONDOÑO ALEXANDER </t>
  </si>
  <si>
    <t>10008421</t>
  </si>
  <si>
    <t>GARCÍA MONTOYA CARLOS ARIEL</t>
  </si>
  <si>
    <t>41948770</t>
  </si>
  <si>
    <t>SANTAMARÍA MOYA CLAUDIA JOANA</t>
  </si>
  <si>
    <t>9727353</t>
  </si>
  <si>
    <t>HENAO LÓPEZ JUAN CARLOS</t>
  </si>
  <si>
    <t>MANCERA CÁRDENAS DAVID ALBERTO</t>
  </si>
  <si>
    <t>1113593493</t>
  </si>
  <si>
    <t>MONTOYA GIRALDO OSCAR DANILO</t>
  </si>
  <si>
    <t>1088286391</t>
  </si>
  <si>
    <t>AGUDELO ESPAÑA DIEGO ALEJANDRO</t>
  </si>
  <si>
    <t>MEJÍA ECHEVERRY LAURA CATALINA</t>
  </si>
  <si>
    <t>FERRER BUSTOS CAMILO ANDRES</t>
  </si>
  <si>
    <t>16481856</t>
  </si>
  <si>
    <t>1088295445</t>
  </si>
  <si>
    <t>ARREDONDO ARTEAGA DEBBIE JOHAN</t>
  </si>
  <si>
    <t>RÍOS TAMAYO ANDRÉS FELIPE</t>
  </si>
  <si>
    <t>GÓMEZ PÉREZ MARÍA DEL SOCORRO</t>
  </si>
  <si>
    <t>1088283021</t>
  </si>
  <si>
    <t>ESCOBAR VARGAS LAURA MÓNICA</t>
  </si>
  <si>
    <t>1088005174</t>
  </si>
  <si>
    <t>MELCHOR GUTIÉRREZ JOSÉ NICOLÁS</t>
  </si>
  <si>
    <t>1026250925</t>
  </si>
  <si>
    <t>PINZÓN MORALES RUBÉN DARÍO</t>
  </si>
  <si>
    <t xml:space="preserve">BUSTAMANTE MEJÍA JENNIFFER </t>
  </si>
  <si>
    <t>94233496</t>
  </si>
  <si>
    <t>SANDOVAL ZAMBRANO EDUARD ALBERTO</t>
  </si>
  <si>
    <t>1097721437</t>
  </si>
  <si>
    <t>VARGAS CARDONA HERNÁN DARÍO</t>
  </si>
  <si>
    <t>16074193</t>
  </si>
  <si>
    <t>RESTREPO PATIÑO CARLOS ALBERTO</t>
  </si>
  <si>
    <t>42154294</t>
  </si>
  <si>
    <t xml:space="preserve">GARCÉS ARBOLEDA MARIBEL </t>
  </si>
  <si>
    <t>34065801</t>
  </si>
  <si>
    <t>AGUDELO IDARRAGA VIVIANA MARÍA</t>
  </si>
  <si>
    <t>9861152</t>
  </si>
  <si>
    <t>VALDERRAMA GARCÍA FRANCISCO JAVIER</t>
  </si>
  <si>
    <t>4415485</t>
  </si>
  <si>
    <t>RUIZ BOTERO JAIRO ALBERTO</t>
  </si>
  <si>
    <t>9873624</t>
  </si>
  <si>
    <t>FRANCO ARBOLEDA FRANCISCO FERNANDO</t>
  </si>
  <si>
    <t>9873440</t>
  </si>
  <si>
    <t>GALVIS MANSO JUAN CARLOS</t>
  </si>
  <si>
    <t>42141031</t>
  </si>
  <si>
    <t>GARCÉS NEGRETE LINA PAOLA</t>
  </si>
  <si>
    <t>4513645</t>
  </si>
  <si>
    <t>MARQUEZ VERA JOSE ALIRIO</t>
  </si>
  <si>
    <t>1112765326</t>
  </si>
  <si>
    <t>SANCHEZ ARANGO JUAN DAVID</t>
  </si>
  <si>
    <t>1112764016</t>
  </si>
  <si>
    <t>BEDOYA CADENA ANDRÉS FERNANDO</t>
  </si>
  <si>
    <t>1087990604</t>
  </si>
  <si>
    <t>GÓMEZ PÉREZ JESÚS DAVID</t>
  </si>
  <si>
    <t>87715728</t>
  </si>
  <si>
    <t>GALINDRES GUANCHA LUIS FERNANDO</t>
  </si>
  <si>
    <t>10034800</t>
  </si>
  <si>
    <t>ALVAREZ GOMEZ DAMIAN ALBERTO</t>
  </si>
  <si>
    <t>16231931</t>
  </si>
  <si>
    <t>BETANCOURT OROZCO GUSTAVO ANDRÉS</t>
  </si>
  <si>
    <t>10002381</t>
  </si>
  <si>
    <t xml:space="preserve">BEJARANO GONZÁLEZ ALEXANDER </t>
  </si>
  <si>
    <t>18517644</t>
  </si>
  <si>
    <t xml:space="preserve">VARGAS GARCÍA ANDRÉS </t>
  </si>
  <si>
    <t>1088248043</t>
  </si>
  <si>
    <t>MARÍN QUINTERO JUAN GUILLERMO</t>
  </si>
  <si>
    <t>1088250015</t>
  </si>
  <si>
    <t>SEPULVEDA LONDOÑO CHRISTIAN DAVID</t>
  </si>
  <si>
    <t>1088243528</t>
  </si>
  <si>
    <t>VALDÉS JARAMILLO CRISTIAN DAVID</t>
  </si>
  <si>
    <t>10141807</t>
  </si>
  <si>
    <t>TRIANA GIRALDO JORGE ALBERTO</t>
  </si>
  <si>
    <t>10117995</t>
  </si>
  <si>
    <t>HERRERA VÉLEZ JOHN ASDRUBAL</t>
  </si>
  <si>
    <t>16216338</t>
  </si>
  <si>
    <t>BRAVO BOLIVAR JUAN EDUARDO</t>
  </si>
  <si>
    <t>1088248875</t>
  </si>
  <si>
    <t>MEJÍA SOLANILLA ANA MARÍA</t>
  </si>
  <si>
    <t>1088254119</t>
  </si>
  <si>
    <t>VELÁSQUEZ PATIÑO JUAN DAVID</t>
  </si>
  <si>
    <t>10093270</t>
  </si>
  <si>
    <t>GÓMEZ TORRES CARLOS EDUARDO</t>
  </si>
  <si>
    <t>10022859</t>
  </si>
  <si>
    <t xml:space="preserve">GARCÍA RIVERA WILLIAM </t>
  </si>
  <si>
    <t>10000562</t>
  </si>
  <si>
    <t>TORRES OSORIO JAVIER IGNACIO</t>
  </si>
  <si>
    <t>10021217</t>
  </si>
  <si>
    <t xml:space="preserve">SALAZAR ISAZA HAROLD </t>
  </si>
  <si>
    <t>1088291214</t>
  </si>
  <si>
    <t>ANGULO HURTADO EDWARD ANDRÉS</t>
  </si>
  <si>
    <t>18370616</t>
  </si>
  <si>
    <t>ÁLVAREZ GARCÍA GONZALO ALBERTO</t>
  </si>
  <si>
    <t>9725846</t>
  </si>
  <si>
    <t>9732565</t>
  </si>
  <si>
    <t xml:space="preserve">QUINTERO  OSORIO  JHON JAMES </t>
  </si>
  <si>
    <t>16553459</t>
  </si>
  <si>
    <t xml:space="preserve">RAMOS MURILLO ANTONIO </t>
  </si>
  <si>
    <t>42143991</t>
  </si>
  <si>
    <t>HIGUITA TANGARIFE OLGA LUCÍA</t>
  </si>
  <si>
    <t>10002675</t>
  </si>
  <si>
    <t>HOLGUÍN LONDOÑO GERMÁN ANDRÉS</t>
  </si>
  <si>
    <t>4414245</t>
  </si>
  <si>
    <t>OSPINA GONZALEZ JUAN FELIPE</t>
  </si>
  <si>
    <t>42114322</t>
  </si>
  <si>
    <t>7545556</t>
  </si>
  <si>
    <t xml:space="preserve">CHAVEZ ARCILA  RUBEN DARIO </t>
  </si>
  <si>
    <t>1088006985</t>
  </si>
  <si>
    <t xml:space="preserve">DE LA PAVA PANCHE IVÁN </t>
  </si>
  <si>
    <t>1088273085</t>
  </si>
  <si>
    <t xml:space="preserve">UCHIMA MARÍN CRISTHIAN </t>
  </si>
  <si>
    <t>1110521013</t>
  </si>
  <si>
    <t>MOLINA MACHADO CRISTHIAN DANIEL</t>
  </si>
  <si>
    <t>1088304663</t>
  </si>
  <si>
    <t xml:space="preserve">ESCOBAR VARGAS DAVID </t>
  </si>
  <si>
    <t>HERNÁNDEZ OSORIO BYRON SNAIDER</t>
  </si>
  <si>
    <t>1053796939</t>
  </si>
  <si>
    <t xml:space="preserve">AGUILAR RAMÍREZ ROBINSON </t>
  </si>
  <si>
    <t>14569598</t>
  </si>
  <si>
    <t xml:space="preserve">RAMÍREZ MURILLO HARRYNSON </t>
  </si>
  <si>
    <t>1088245428</t>
  </si>
  <si>
    <t xml:space="preserve">ALVAREZ MARTINEZ DAVID </t>
  </si>
  <si>
    <t>10011124</t>
  </si>
  <si>
    <t>PÉREZ HERNÁNDEZ LUCAS PAUL</t>
  </si>
  <si>
    <t>10011032</t>
  </si>
  <si>
    <t>MEJÍA GIRALDO DIEGO ADOLFO</t>
  </si>
  <si>
    <t>9870016</t>
  </si>
  <si>
    <t xml:space="preserve">MOLINA CABRERA ALEXANDER </t>
  </si>
  <si>
    <t>9874122</t>
  </si>
  <si>
    <t xml:space="preserve">MURILLO YARCE DUBERNEY </t>
  </si>
  <si>
    <t>10002562</t>
  </si>
  <si>
    <t>PEÑUELA MENESES CESAR AUGUSTO</t>
  </si>
  <si>
    <t>1088245211</t>
  </si>
  <si>
    <t>DOMINGUEZ CASTAÑO ANDRÉS HERNANDO</t>
  </si>
  <si>
    <t>10031064</t>
  </si>
  <si>
    <t>ESTRADA CARDONA NESTOR JULIÁN</t>
  </si>
  <si>
    <t>9873381</t>
  </si>
  <si>
    <t>FRANCO BAQUERO JOHN FREDY</t>
  </si>
  <si>
    <t>10006998</t>
  </si>
  <si>
    <t>GALLEGO PAREJA LUIS ALFONSO</t>
  </si>
  <si>
    <t>9870227</t>
  </si>
  <si>
    <t xml:space="preserve">GIRALDO SUAREZ EDUARDO </t>
  </si>
  <si>
    <t>18522312</t>
  </si>
  <si>
    <t>HENAO RAYO JOFFER DANIEL</t>
  </si>
  <si>
    <t>16865694</t>
  </si>
  <si>
    <t>FRANCO LUNA RODRIGO ANDRÉS</t>
  </si>
  <si>
    <t>1112769249</t>
  </si>
  <si>
    <t>GRISALES NOREÑA LUIS FERNANDO</t>
  </si>
  <si>
    <t>18519566</t>
  </si>
  <si>
    <t>BEDOYA CEBALLOS JUAN CARLOS</t>
  </si>
  <si>
    <t>7531507</t>
  </si>
  <si>
    <t xml:space="preserve">VARÓN RODAS ALBERTO </t>
  </si>
  <si>
    <t>10120497</t>
  </si>
  <si>
    <t>SANTA CHÁVEZ JHON JAIRO</t>
  </si>
  <si>
    <t>18515963</t>
  </si>
  <si>
    <t>CASTAÑO SÁNCHEZ CARLOS ANDRÉS</t>
  </si>
  <si>
    <t>10015437</t>
  </si>
  <si>
    <t>FAJARDO BETANCOURT JORGE MARIO</t>
  </si>
  <si>
    <t>75085719</t>
  </si>
  <si>
    <t xml:space="preserve">SEPÚLVEDA GIRALDO ALBERTO </t>
  </si>
  <si>
    <t>75079291</t>
  </si>
  <si>
    <t>CARREÑO FRANCO EDGAR MANUEL</t>
  </si>
  <si>
    <t>10076101</t>
  </si>
  <si>
    <t>CALLE TRUJILLO JORGE EDUARDO</t>
  </si>
  <si>
    <t>9866973</t>
  </si>
  <si>
    <t xml:space="preserve">ARIAS AGUIRRE DAVILER </t>
  </si>
  <si>
    <t>30231030</t>
  </si>
  <si>
    <t>MONTES RESTREPO VICTORIA EUGENIA</t>
  </si>
  <si>
    <t>10009016</t>
  </si>
  <si>
    <t>HINCAPIÉ ZEA JUAN DAVID</t>
  </si>
  <si>
    <t>9731008</t>
  </si>
  <si>
    <t>9733808</t>
  </si>
  <si>
    <t>VÉLEZ MARTÍNEZ OSCAR ANDRÉS</t>
  </si>
  <si>
    <t>18418079</t>
  </si>
  <si>
    <t>TUSARMA RENDON JOSÉ FERNANDO</t>
  </si>
  <si>
    <t>10105545</t>
  </si>
  <si>
    <t>RÍOS GONZÁLEZ LUIS HERNANDO</t>
  </si>
  <si>
    <t>1088280756</t>
  </si>
  <si>
    <t>VALENZUELA HERNÁNDEZ JUAN GUILLERMO</t>
  </si>
  <si>
    <t>1088274042</t>
  </si>
  <si>
    <t xml:space="preserve">OSPINA TORO DANIELA </t>
  </si>
  <si>
    <t>9771420</t>
  </si>
  <si>
    <t>1112775915</t>
  </si>
  <si>
    <t xml:space="preserve">ALZATE GONZÁLEZ NATALIA </t>
  </si>
  <si>
    <t>41943498</t>
  </si>
  <si>
    <t>SANTACRUZ CABRERA ANDRÉS CAMILO</t>
  </si>
  <si>
    <t>42095360</t>
  </si>
  <si>
    <t>TORO OCAMPO ELIANA MIRLEDY</t>
  </si>
  <si>
    <t>1093215508</t>
  </si>
  <si>
    <t>HERRERA OROZCO ANDRÉS RICARDO</t>
  </si>
  <si>
    <t>9869942</t>
  </si>
  <si>
    <t>ARENAS MARÍN DANIEL ALEJANDRO</t>
  </si>
  <si>
    <t>1093214366</t>
  </si>
  <si>
    <t xml:space="preserve">ARIAS LONDOÑO ANDRÉS </t>
  </si>
  <si>
    <t>MELO LOZADA CRISTIAN ANDRÉS</t>
  </si>
  <si>
    <t>8027918</t>
  </si>
  <si>
    <t>GUARÍN LÓPEZ DIEGO LUIS</t>
  </si>
  <si>
    <t>1088259606</t>
  </si>
  <si>
    <t xml:space="preserve">GRAJALES OTÁLVARO ALEJANDRO </t>
  </si>
  <si>
    <t>10002895</t>
  </si>
  <si>
    <t xml:space="preserve">ESCOBAR MEJÍA ANDRÉS </t>
  </si>
  <si>
    <t>10010254</t>
  </si>
  <si>
    <t xml:space="preserve">GOMEZ CARMONA OSCAR </t>
  </si>
  <si>
    <t>GRAJALES HERRERA JAIRO ANDRÉS</t>
  </si>
  <si>
    <t>10000850</t>
  </si>
  <si>
    <t xml:space="preserve">LINARES RUIZ RICARDO </t>
  </si>
  <si>
    <t>1088000740</t>
  </si>
  <si>
    <t>ZAPATA TAPASCO ANDRÉS FELIPE</t>
  </si>
  <si>
    <t>1088245266</t>
  </si>
  <si>
    <t>HENAO BAENA CARLOS ALBERTO</t>
  </si>
  <si>
    <t>75092625</t>
  </si>
  <si>
    <t>ARBELÁEZ GÓMEZ CLAUDIO MARCELO</t>
  </si>
  <si>
    <t>25181481</t>
  </si>
  <si>
    <t>RODRÍGUEZ SÁNCHEZ ANDREA LILIANA</t>
  </si>
  <si>
    <t>1079032835</t>
  </si>
  <si>
    <t>ACOSTA URREGO CAMILO ANDRÉS</t>
  </si>
  <si>
    <t>24694065</t>
  </si>
  <si>
    <t>RESTREPO CUESTAS BONIE JOHANA</t>
  </si>
  <si>
    <t>1088255344</t>
  </si>
  <si>
    <t>GIRALDO BETANCOURT JOAN SEBASTIAN</t>
  </si>
  <si>
    <t>34065242</t>
  </si>
  <si>
    <t>TREJOS GRISALES LUZ ADRIANA</t>
  </si>
  <si>
    <t>10025869</t>
  </si>
  <si>
    <t>GALVÁN CEBALLOS CARLOS ALBERTO</t>
  </si>
  <si>
    <t>4453896</t>
  </si>
  <si>
    <t>CRIOLLO CALDERÓN VICTOR MANUEL</t>
  </si>
  <si>
    <t>42069401</t>
  </si>
  <si>
    <t>BUSTOS RÍOS LIGIA STELLA</t>
  </si>
  <si>
    <t>10138720</t>
  </si>
  <si>
    <t>RENGIFO BLANDÓN FREDY HELY</t>
  </si>
  <si>
    <t>42139821</t>
  </si>
  <si>
    <t>QUIJANO VALENCIA BEATRIZ ELENA</t>
  </si>
  <si>
    <t>1087999450</t>
  </si>
  <si>
    <t>GRAJALES ESPINAL CRISTIAN DAVID</t>
  </si>
  <si>
    <t>19288084</t>
  </si>
  <si>
    <t>RENDON JIMENEZ JOSÉ WILLIAM</t>
  </si>
  <si>
    <t>18497574</t>
  </si>
  <si>
    <t>PADILLA BEJARANO JOSÉ BESTIER</t>
  </si>
  <si>
    <t>9733122</t>
  </si>
  <si>
    <t>RÍOS GIRALDO ANDRÉS FERNANDO</t>
  </si>
  <si>
    <t>10029220</t>
  </si>
  <si>
    <t>RIOS PORRAS CARLOS ALBERTO</t>
  </si>
  <si>
    <t>10025330</t>
  </si>
  <si>
    <t xml:space="preserve">GRANADA ECHEVERRI MAURICIO </t>
  </si>
  <si>
    <t>10011948</t>
  </si>
  <si>
    <t>ESPINOSA ARIAS MAURICIO ALEJANDRO</t>
  </si>
  <si>
    <t>41953733</t>
  </si>
  <si>
    <t>10024055</t>
  </si>
  <si>
    <t>LOZADA RODRÍGUEZ DIEGO ABELARDO</t>
  </si>
  <si>
    <t>42014944</t>
  </si>
  <si>
    <t>PÉREZ LONDOÑO SANDRA MILENA</t>
  </si>
  <si>
    <t>1020712960</t>
  </si>
  <si>
    <t>MORALES BARRERA DIEGO ANDRÉS</t>
  </si>
  <si>
    <t>1088300611</t>
  </si>
  <si>
    <t xml:space="preserve">OSORIO ARROYAVE ESTEFANY </t>
  </si>
  <si>
    <t>1112768695</t>
  </si>
  <si>
    <t xml:space="preserve">AGRADO CASTAÑO SEBASTIÁN </t>
  </si>
  <si>
    <t>1061744092</t>
  </si>
  <si>
    <t>PUENTES GARCÍA CAMILA ANDREA</t>
  </si>
  <si>
    <t>30397494</t>
  </si>
  <si>
    <t xml:space="preserve">VALENZUELA BOTERO CAROLINA </t>
  </si>
  <si>
    <t>C789071</t>
  </si>
  <si>
    <t>AMADOR SOTO HUMBERTO ENRIQUE</t>
  </si>
  <si>
    <t>1053768256</t>
  </si>
  <si>
    <t>10011482</t>
  </si>
  <si>
    <t xml:space="preserve">OROZCO ESCOBAR ANDRES </t>
  </si>
  <si>
    <t>1094913349</t>
  </si>
  <si>
    <t>GOMEZ NIETO ROGER ALFONSO</t>
  </si>
  <si>
    <t>HERNÁNDEZ MURIEL JOSÉ ALBERTO</t>
  </si>
  <si>
    <t>1088243800</t>
  </si>
  <si>
    <t xml:space="preserve">RESTREPO BUSTAMANTE DAVID </t>
  </si>
  <si>
    <t>4519051</t>
  </si>
  <si>
    <t>VÁSQUEZ JARAMILLO JUAN DAVID</t>
  </si>
  <si>
    <t>PELAEZ ALZATE HAMILTON JAVIER</t>
  </si>
  <si>
    <t>1088270316</t>
  </si>
  <si>
    <t>CUESTA RAMÍREZ JHOUBEN JANYK</t>
  </si>
  <si>
    <t>18611127</t>
  </si>
  <si>
    <t>ROMERO RAMÍREZ YIMY ALEXANDER</t>
  </si>
  <si>
    <t>4519454</t>
  </si>
  <si>
    <t>SANMARTÍN BURBANO JUAN PABLO</t>
  </si>
  <si>
    <t>1088238194</t>
  </si>
  <si>
    <t>GIL GONZÁLEZ WALTER JULIÁN</t>
  </si>
  <si>
    <t>13488371</t>
  </si>
  <si>
    <t>ALZATE MONTEALEGRE CARLOS AUGUSTO</t>
  </si>
  <si>
    <t>1087985756</t>
  </si>
  <si>
    <t>ZULUAGA RÍOS CARLOS DAVID</t>
  </si>
  <si>
    <t>9873261</t>
  </si>
  <si>
    <t>TORRES PINZÓN CARLOS ANDRÉS</t>
  </si>
  <si>
    <t>9866789</t>
  </si>
  <si>
    <t>OSORIO AMAYA CARLOS MARIO</t>
  </si>
  <si>
    <t>18522539</t>
  </si>
  <si>
    <t xml:space="preserve">ARIAS LÓPEZ MAURICIO </t>
  </si>
  <si>
    <t>10012294</t>
  </si>
  <si>
    <t xml:space="preserve">BUENO LÓPEZ MAXIMILIANO </t>
  </si>
  <si>
    <t>10014624</t>
  </si>
  <si>
    <t xml:space="preserve">GALEANO SÁNCHEZ ERNESTO </t>
  </si>
  <si>
    <t>9872138</t>
  </si>
  <si>
    <t>ECHEVERRY CORREA JULIÁN DAVID</t>
  </si>
  <si>
    <t>1098307043</t>
  </si>
  <si>
    <t>GALLEGO ARIAS CAMILO ANDRÉS</t>
  </si>
  <si>
    <t>18517239</t>
  </si>
  <si>
    <t>CORREA RAMÍREZ VICTOR DANIEL</t>
  </si>
  <si>
    <t>42135041</t>
  </si>
  <si>
    <t>GUEVARA GÓMEZ MARTA LUCÍA</t>
  </si>
  <si>
    <t>10002245</t>
  </si>
  <si>
    <t>SILVA COLORADO JAIME ALBERTO</t>
  </si>
  <si>
    <t>89001521</t>
  </si>
  <si>
    <t>ARCILA MONTES CARLOS ANDRÉS</t>
  </si>
  <si>
    <t>NO GRADUADO</t>
  </si>
  <si>
    <t>NÚMERO DOCUMENTO</t>
  </si>
  <si>
    <t>RESUMEN ESTUDIANTES GRADUADOS</t>
  </si>
  <si>
    <t>I</t>
  </si>
  <si>
    <t>II-2002</t>
  </si>
  <si>
    <t>II-2003</t>
  </si>
  <si>
    <t>I-2004</t>
  </si>
  <si>
    <t>II</t>
  </si>
  <si>
    <t>II-2004</t>
  </si>
  <si>
    <t>I-2005</t>
  </si>
  <si>
    <t>II-2005</t>
  </si>
  <si>
    <t>I-2006</t>
  </si>
  <si>
    <t>II-2006</t>
  </si>
  <si>
    <t>II-2007</t>
  </si>
  <si>
    <t>I-2008</t>
  </si>
  <si>
    <t>II-2008</t>
  </si>
  <si>
    <t>II-2011</t>
  </si>
  <si>
    <t>III</t>
  </si>
  <si>
    <t>I-2007</t>
  </si>
  <si>
    <t>II-2009</t>
  </si>
  <si>
    <t>I-2010</t>
  </si>
  <si>
    <t>II-2010</t>
  </si>
  <si>
    <t>IV</t>
  </si>
  <si>
    <t>VI</t>
  </si>
  <si>
    <t>I-2011</t>
  </si>
  <si>
    <t>I-2009</t>
  </si>
  <si>
    <t>TOTAL IV</t>
  </si>
  <si>
    <t>V</t>
  </si>
  <si>
    <t>TOTAL</t>
  </si>
  <si>
    <t>-------------</t>
  </si>
  <si>
    <t>------------</t>
  </si>
  <si>
    <t>TOTAL VI</t>
  </si>
  <si>
    <t>TOTAL V</t>
  </si>
  <si>
    <t>POR GRADUAR</t>
  </si>
  <si>
    <t>PROM</t>
  </si>
  <si>
    <t>TOTAL AÑO GRADUADOS</t>
  </si>
  <si>
    <t>I-1999</t>
  </si>
  <si>
    <t>APELLIDOS</t>
  </si>
  <si>
    <t>NOMBRES</t>
  </si>
  <si>
    <t>CÉDULA</t>
  </si>
  <si>
    <t>ESTADO ACADÉMICO</t>
  </si>
  <si>
    <t>TRABAJO DE GRADO</t>
  </si>
  <si>
    <t>JURADOS</t>
  </si>
  <si>
    <t>FECHA INGRESO</t>
  </si>
  <si>
    <t>FECHA DISERTACIÓN</t>
  </si>
  <si>
    <t>TIEMPO DE DURACIÓN</t>
  </si>
  <si>
    <t>NOTA</t>
  </si>
  <si>
    <t>DIRECTOR</t>
  </si>
  <si>
    <t>FECHA PROPUESTA</t>
  </si>
  <si>
    <t>Escobar Zuluga</t>
  </si>
  <si>
    <t>Antonio Hernando</t>
  </si>
  <si>
    <t>Planeamiento dinámico de la expansión de sistemas de transmisión usando técnicas combinatoriales</t>
  </si>
  <si>
    <t>I - 1999</t>
  </si>
  <si>
    <t>Laureada</t>
  </si>
  <si>
    <t xml:space="preserve">Ph.D. Gerardo Latorre Bayona.  Universidad Industrial de Santander.    MSc. Jorge Mauricio Areiza O.  Interconexión Eléctrica S.A. ESP (ISA)                                       </t>
  </si>
  <si>
    <t>Salazar Isaza</t>
  </si>
  <si>
    <t>Harold</t>
  </si>
  <si>
    <t>Reconfiguración de alimentadores primarios empleando redes neuronales y técnicas de agrupamiento.</t>
  </si>
  <si>
    <t>Ph.D. Hernán Raúl Vargas T.   Universidad Industrial de Santander.                                  MSc. Leonardo Cardona C.  EPM</t>
  </si>
  <si>
    <t>Ramón Alfonso Gallego R.</t>
  </si>
  <si>
    <t>Gutiérrez Granada</t>
  </si>
  <si>
    <t>Jorge Juan</t>
  </si>
  <si>
    <t>Modelado de la máquina sincrónica</t>
  </si>
  <si>
    <t>MSc. Marta Cecilia Amaya Enciso. Universidad del Valle. MSc. Francisco Abel Roldán H.  Universidad Nacional de Manizales.</t>
  </si>
  <si>
    <t>Notable</t>
  </si>
  <si>
    <t>Alfonso Alzate Gómez</t>
  </si>
  <si>
    <t>Herrera Mateus</t>
  </si>
  <si>
    <t>Luis Fernando</t>
  </si>
  <si>
    <t>Control inteligente de un inversor monofásico para sistema de alimentación ininterrumpido de potencia U.P.S.</t>
  </si>
  <si>
    <t>MSc. Miltón David Castro.  U.T. P.                                 MSc. Luis Hernando Ríos González. UTP.</t>
  </si>
  <si>
    <t>Aprobado</t>
  </si>
  <si>
    <t>Carreño Franco</t>
  </si>
  <si>
    <t>Edgar Manuel</t>
  </si>
  <si>
    <t>Distribución de costos considerando cargos por uso en el proceso de la expansión de sistemas de transmisión aplicando teoría de juegos</t>
  </si>
  <si>
    <t>I-2002</t>
  </si>
  <si>
    <t>Sobresaliente</t>
  </si>
  <si>
    <t>Herman José Serrano.                Departamento de Matemáticas</t>
  </si>
  <si>
    <t xml:space="preserve"> Alfonso Alzate Gómez</t>
  </si>
  <si>
    <t xml:space="preserve"> Ramón Alfonso Gallego R.</t>
  </si>
  <si>
    <t>Granada Echeverri</t>
  </si>
  <si>
    <t>Mauricio</t>
  </si>
  <si>
    <t>Combinación de despacho de energía eléctrica en bolsa y contratos bilaterales</t>
  </si>
  <si>
    <t>MSc. Rubén Darío Cruz R. Universidad Pontifica Bolivariana.                                                          Ph.D. Ramón Alfonso Gallego Rendón. UTP</t>
  </si>
  <si>
    <t>MSc. Rubén Darío Cruz R. Universidad Pontifica Bolivariana.                                                           MSc. Harold Salazar Isaza UTP</t>
  </si>
  <si>
    <t>Galván Ceballos</t>
  </si>
  <si>
    <t>Carlos Alberto</t>
  </si>
  <si>
    <t>Diseño y desarrollo de un laboratorio de pruebas de transformadores utilizando estándares internacionales</t>
  </si>
  <si>
    <t>MSc. Néstor Eduardo Cerón Solano. National Instruments.   Ph.D. César Germán Castellanos. Universidad Nacional_manizales</t>
  </si>
  <si>
    <t>Orozco Gutiérrez</t>
  </si>
  <si>
    <t>Álvaro Ángel</t>
  </si>
  <si>
    <t>Diseño y desarrollo de un sistema de adquisición de datos para el captado de parámetros eléctricos de voltaje y corriente.</t>
  </si>
  <si>
    <t>Hoyos Gutiérrez</t>
  </si>
  <si>
    <t>José Gabriel</t>
  </si>
  <si>
    <t>Control adaptativo usando planos deslizantes y redes neuronales de la velocidad de un motor AC</t>
  </si>
  <si>
    <t>MSc. Alfonso Alzate Gómez. UTP.                                              MSc. Miltón David Castor Nuñez. UTP</t>
  </si>
  <si>
    <t>Didier Giraldo Buitrago</t>
  </si>
  <si>
    <t>Ríos Porras</t>
  </si>
  <si>
    <t>Ubicación óptima de condensadores en sistemas de distribución con polución armónica</t>
  </si>
  <si>
    <t>Ph.D. Ramón Alfonso Gallego R. UTP.                                               MSc. Carlos Julio Zapata G. UTP</t>
  </si>
  <si>
    <t>Antonio Escobar Zuluaga</t>
  </si>
  <si>
    <t>Holguín Londoño</t>
  </si>
  <si>
    <t>Germán Andrés</t>
  </si>
  <si>
    <t>Medición de la potencia reactiva para condiciones de cargo no sinusoidal</t>
  </si>
  <si>
    <t>MSc. Francisco Abel Roldán Hoyos.  Universidad Nacional de Colombia_Manizales.           MSc. Armando Jaime Ustariz Farfán.  Universidad Nacional de Colombia_Manizales</t>
  </si>
  <si>
    <t>Pérez  Londoño</t>
  </si>
  <si>
    <t>Sandra Milena</t>
  </si>
  <si>
    <t>Control de occilaciones de la máquina síncrona utilizando un estabilizador neuronal</t>
  </si>
  <si>
    <t>MSc. Francisco Ibarguen O.  Universidad del Quindío.          MSc. Jorge Fernando Gutiérrez G. Universidad Nacional-Manizales</t>
  </si>
  <si>
    <t>Muñoz Gutiérrez</t>
  </si>
  <si>
    <t>Pablo Andrés</t>
  </si>
  <si>
    <t>Máquinas de aprendizaje para el reconocimienot de caracteres manuscritos</t>
  </si>
  <si>
    <t>MSc. Álvaro Ángel Orozco Gutiérrez. UTP.                              MSc. Germán Andrés Holguín Londoño. UTP</t>
  </si>
  <si>
    <t>Vanegas Mejía</t>
  </si>
  <si>
    <t>Henry</t>
  </si>
  <si>
    <t>Diseño y desarrollo de un entrenador en refrigeración asistido por computador</t>
  </si>
  <si>
    <t>MSc. Pablo Andrés Muñoz Gutiérrez. UTP                                 MSc. Alfonso Alzate Gómez. UTP</t>
  </si>
  <si>
    <t>Álvaro Ángel Orozco Gutiérrez</t>
  </si>
  <si>
    <t>Sepúlveda Giraldo</t>
  </si>
  <si>
    <t>Alberto</t>
  </si>
  <si>
    <t>Procesamienot de imágenes por medio de filtros acusto-ópticos</t>
  </si>
  <si>
    <t>MSc. Cristian Guarnizo Lemus. UTP.                                MSc. Julian David Echeverry Correa. UTP</t>
  </si>
  <si>
    <t>Julio César Mosquera M.          Departamento de Física</t>
  </si>
  <si>
    <t>Gómez Rojas</t>
  </si>
  <si>
    <t>Germán Alonso</t>
  </si>
  <si>
    <t>Algoritmos Grasp y Simulated Annealing como inicializadores de Branch and Bound en la solución de planeamiento estático de sistemas de transmisión.</t>
  </si>
  <si>
    <t>Ph.D. Juan José Mora Flórez. UTP.                                                  MSc. Oscar Gómez Carmona. UTP.</t>
  </si>
  <si>
    <t>Santa Chavez</t>
  </si>
  <si>
    <t>Jhon Jairo</t>
  </si>
  <si>
    <t>Asignación óptima de salones de clase usando un algoritmo basado en colonia de hormigas</t>
  </si>
  <si>
    <t>MSc. Eliana Mirledy Toro O.  UTP.                                                   MSc. Antonio Escobar Zuluaga. UTP</t>
  </si>
  <si>
    <t>Hincapié Isaza</t>
  </si>
  <si>
    <t>Ricardo Alberto</t>
  </si>
  <si>
    <t>Planeamiento de sistemas de distribución de energía eléctrica usando un algoritmo de Branch and Bound</t>
  </si>
  <si>
    <t>Ph.D. Marcos Julio Rider F. Universidad Estadual Campinas. UNICAMP.              MSc. Antonio Escobar Zuluaga.  UTP</t>
  </si>
  <si>
    <t xml:space="preserve">Padilla Bejarano </t>
  </si>
  <si>
    <t>José Bestier</t>
  </si>
  <si>
    <t>Diseño de un sistema para el reconocimiento en línea de zonas cerebrales durante la cirugia de la enfermedad del parkinson</t>
  </si>
  <si>
    <t>MSc. Mauricio Holguín Londoño. UTP                     MSc. Eduardo Giraldo Suárez.</t>
  </si>
  <si>
    <t>Ramón Alfonso Gallego R. Director.                                     -Rubén A. Romero Lázaro. Codirector</t>
  </si>
  <si>
    <t>Herrera Vélez</t>
  </si>
  <si>
    <t>John Aasdrúbal</t>
  </si>
  <si>
    <t>Efecto de los S.V.C's en el coeficinete de torque amortiguador y torque sincronizador en un sistema eléctrico</t>
  </si>
  <si>
    <t>Grado Postumo</t>
  </si>
  <si>
    <t>Grado postumo</t>
  </si>
  <si>
    <t>Garcés Negrete</t>
  </si>
  <si>
    <t>Lina Paola</t>
  </si>
  <si>
    <t>Planeamiento de la expansión de la transmisión a largo plazo basados en confiabilidad</t>
  </si>
  <si>
    <t>Ph.D. Ramón Alfonso Gallego R. UTP.                                          MSc. Antonio Escobar Zuluaga. UTP.</t>
  </si>
  <si>
    <t>Carlos Julio Zapara Grisales</t>
  </si>
  <si>
    <t xml:space="preserve">Garcés Ruiz </t>
  </si>
  <si>
    <t>Alejandro</t>
  </si>
  <si>
    <t>Reconfiguración de alimentadores primarios usando una metodología combinatorial bajo un modelamiento trifásico</t>
  </si>
  <si>
    <t>MSc. Carlos Julio Zapata Grisales.  UTP.                                       MSc. Antonio Escobar Zuluaga. UTP.</t>
  </si>
  <si>
    <t>Gómez Carmona</t>
  </si>
  <si>
    <t>Oscar</t>
  </si>
  <si>
    <t>Análisis de confiabilidad en sistemas de distribución desbalanceados</t>
  </si>
  <si>
    <t>MSc. Mauricio Granada Echeverri.  UTP.                                       MSc. Antonio Escobar Zuluaga.. UTP.</t>
  </si>
  <si>
    <t xml:space="preserve">Mejía Giraldo </t>
  </si>
  <si>
    <t>Diego Adolfo</t>
  </si>
  <si>
    <t>Coordinación hidrotérmica de sistemas eléctricos usando predicción de caudales afluentes</t>
  </si>
  <si>
    <t>Ph.D. Ramón Alfonso Gallego R. UTP.                                          MSc. Mauricio Granada Echeverri. UTP</t>
  </si>
  <si>
    <t>Molina Cabrera</t>
  </si>
  <si>
    <t>Alexander</t>
  </si>
  <si>
    <t>Políticas de posicionamiento de TAPS en transformadores de distribución para reducción de pérdidas</t>
  </si>
  <si>
    <t>MSc. Carlos Julio Zapata Grisales.  UTP.                                       MSc. Juan José Mora Flórez. UTP.</t>
  </si>
  <si>
    <t>Mauricio Granada Echeverri</t>
  </si>
  <si>
    <t>Gallego Pareja</t>
  </si>
  <si>
    <t>Luis Alfonso</t>
  </si>
  <si>
    <t>Planeamiento de la expansión de sistemas de transmisión de energía eléctrica considerando contingencias</t>
  </si>
  <si>
    <t>MSc. Juan José Mora Flórez. UTP.                                                  Ph.D. Ramón Alfonso Gallego R. UTP.</t>
  </si>
  <si>
    <t>Toro Ocampo</t>
  </si>
  <si>
    <t>Eliana Mirledy</t>
  </si>
  <si>
    <t>Solución al problema de asignación generalizada usando técnicas de optimización combinatorial</t>
  </si>
  <si>
    <t>Ph.D. José Soto Mejía. Facultad de Mecánica.              MSc. Antonio Escobar Zuluaga. UTP.</t>
  </si>
  <si>
    <t>Escobar Mejía</t>
  </si>
  <si>
    <t>Andrés</t>
  </si>
  <si>
    <t>Control óptimo del pendubot utilizando técnicas inteligentes y un DSP</t>
  </si>
  <si>
    <t>MSc. Alfonso Alzate Gómez. UTP.                                                  MSc. Germán Andrés Holguín Londoño. UTP:</t>
  </si>
  <si>
    <t>Echeverry Correa</t>
  </si>
  <si>
    <t>Julián David</t>
  </si>
  <si>
    <t>Caracterización acústica de bioseñales empleando trasnformadas tiempo frecuencia y modelado paramétrico</t>
  </si>
  <si>
    <t>MSc. Franklin Alexander Sepúlveda. Universidad Autónoma de Manizales.             MSc. Álvaro Ángel Orozco Gutiérrez. UTP.</t>
  </si>
  <si>
    <t>Germán Castellanos Domínguez</t>
  </si>
  <si>
    <t>Galvis Manso</t>
  </si>
  <si>
    <t>Juan Carlos</t>
  </si>
  <si>
    <t>Ubicación óptima de condensadores y reguladores de tensión en sistemas de distribución desbalanceados</t>
  </si>
  <si>
    <t>Ph.D. Rubén A. Romero Lázaro. UNICAMP-Brasil          MSc. Mauricio Granada Echeverri. UTP</t>
  </si>
  <si>
    <t>Giraldo Suárez</t>
  </si>
  <si>
    <t>Eduardo</t>
  </si>
  <si>
    <t>Caracterización de señales no estacionarias 1D y 2D utilizando Wavelets adaptativas</t>
  </si>
  <si>
    <t>MSc. Germán Castellanos Domínguez. Universidad Nacional-Manizales.                         Ph.D. Carlos E. Mejía Salazar. Universidad Nacional - Manizales</t>
  </si>
  <si>
    <t>Álvarez López</t>
  </si>
  <si>
    <t>Mauricio Alexander</t>
  </si>
  <si>
    <t>Reducción de dimensión de características dinámicas empleando procesos markovianos aplicados al reconocimiento de disfunciones en bioseñales</t>
  </si>
  <si>
    <t>Ph.D. Juan I. Godino Llorente.  Universidad Politécnica de Madrid.                                          MSc. Julio F. Suárez Cifuentes. Universidad Nacional - Manizales</t>
  </si>
  <si>
    <t>Franco Baquero</t>
  </si>
  <si>
    <t>Jhon Fredy</t>
  </si>
  <si>
    <t>Planeamiento de sistemas de distribución usando búsqueda tabú</t>
  </si>
  <si>
    <t>MSc. Ricardo Hincapié Isaza. UTP.                                                   MSc. Oscar Gómez Carmona. UTP.</t>
  </si>
  <si>
    <t>Arbeláez Gómez</t>
  </si>
  <si>
    <t>Claudio Marcelo</t>
  </si>
  <si>
    <t>Modelamiento de salidas de componenetes eléctricos utilizando procesos estocásticos puntuales</t>
  </si>
  <si>
    <t>MSc. Oscar Gómez Carmona. UTP.                                             MSc. Mauricio Granada Echeverri. UTP.</t>
  </si>
  <si>
    <t>Guarnizo Lemus</t>
  </si>
  <si>
    <t>Cristian</t>
  </si>
  <si>
    <t>Preprocesamiento y segmentación de señales no estacionarias utilizando la transformada Wavelet</t>
  </si>
  <si>
    <t>MSc. Germán Castellanos Domínguez. Universidad Nacional-Manizales.                         MSc. Eduardo Giraldo Suárez. UTP.</t>
  </si>
  <si>
    <t>Alzate Montealegre</t>
  </si>
  <si>
    <t>Carlos Augusto</t>
  </si>
  <si>
    <t>Compensación óptima de reactivos en sistemas de transmisión de potencia utilizando algoritmos genéticos</t>
  </si>
  <si>
    <t>Ph.D. Ramón Alfonso Gallego R. UTP.                                          MSc. Alexander Molina Cabrera. UTP</t>
  </si>
  <si>
    <t>Diego Adolfo Mejía Giraldo</t>
  </si>
  <si>
    <t>Restrepo Cuestas</t>
  </si>
  <si>
    <t>Bonie Johana</t>
  </si>
  <si>
    <t>Entrenamiento discriminativo de componentes principales ocultas de Markov aplicado a detección de estados funcionales en bioseñales</t>
  </si>
  <si>
    <t>MSc. Ricardo Henao Giraldo. UTP.                                                    MSc. Mauricio Alexander Álvarez. UTP.</t>
  </si>
  <si>
    <t>Julián David Echeverry Correa</t>
  </si>
  <si>
    <t>Gutiérrez Gallego</t>
  </si>
  <si>
    <t>Jorge Hernán</t>
  </si>
  <si>
    <t>Diseño de un control supervisor híbrido</t>
  </si>
  <si>
    <t>MSc. Eduardo Giraldo Suárez.  UTP.                                              MSc. Luis Hernando Ríos González. UTP.</t>
  </si>
  <si>
    <t>Murillo Yarce</t>
  </si>
  <si>
    <t>Duberney</t>
  </si>
  <si>
    <t>Compensación de armónicos con un filtro activo de potencia</t>
  </si>
  <si>
    <t>MSc. Carlos Andrés Torres P. UTP.                                             MSc. Carlos Alberto Patiño.  UTP.</t>
  </si>
  <si>
    <t>Bedoya Ceballos</t>
  </si>
  <si>
    <t>Algoritmo para la localización de fallas en sistemas de distribución usando máquinas vectorial</t>
  </si>
  <si>
    <t>Ph.D. Antonio Escobar Zuluaga. UTP.                             Ph.D. Harold Salazar Isaza. UTP.</t>
  </si>
  <si>
    <t>Juan José Mora Flórez</t>
  </si>
  <si>
    <t>Galindres Guancha</t>
  </si>
  <si>
    <t>Diseño de redes de comunicaciones por cable usando optimización multiobjetivo</t>
  </si>
  <si>
    <t>Ph.D. Antonio Escobar Zuluaga. UTP-                                                                      MSc. Carlos Alberto Ríos Porras.UTP</t>
  </si>
  <si>
    <t>Modelamiento de salidas de componentes eléctricos utilizando procesos estocásticos puntuales</t>
  </si>
  <si>
    <t>MSc. Oscar Gómez Carmona.  UTP.                                              MSc. Mauricio Granada Echeverri. UTP.</t>
  </si>
  <si>
    <t>Carlos Julio Zapata Grisales</t>
  </si>
  <si>
    <t>Restrepo Patiño</t>
  </si>
  <si>
    <t>Localización y construcción de un mapa en forma simultánea utilizando el filtro extendido de Kalman</t>
  </si>
  <si>
    <t>MSc. Alejandro Garcés Ruiz. UTP.                                                    MSc. Luis Enrique Avendaño. UTP.</t>
  </si>
  <si>
    <t>Luis Hernando Ríos González</t>
  </si>
  <si>
    <t>Bueno López</t>
  </si>
  <si>
    <t>Maximiliano</t>
  </si>
  <si>
    <t>Implementación de esquemas de navegación para robots móviles utilizando técnicas de inteligencia artificial</t>
  </si>
  <si>
    <t>MSc. Alfonso Alzate Gómez. UTP.                                                 MSc. Julián David Echeverry Correa. UTP.</t>
  </si>
  <si>
    <t>Rodríguez Sánchez</t>
  </si>
  <si>
    <t>Andrea Liliana</t>
  </si>
  <si>
    <t>Metodología de análisis dinámica en señales no estacionarias 1-D usando métodos no lineales</t>
  </si>
  <si>
    <t>MSc. Edilson Delgado Trejos. Universidad Nacional-Manizales.   MSc. Álvaro Ángel Orozco Gutiérrez. UTP.</t>
  </si>
  <si>
    <t>Eduardo Giraldo Suárez</t>
  </si>
  <si>
    <t>Marín García</t>
  </si>
  <si>
    <t>Edwar Jhohan</t>
  </si>
  <si>
    <t>Sistemas de automatización de eventos descretos involucrados en la línea de producción de la estación de gabinetes que se encuentra en la empresa Mabe Colombia S.A.</t>
  </si>
  <si>
    <t>MSc. Eduardo Giraldo Suárez. UTP.                                                    MSc. Julián David Echeverry Correa. UTP.</t>
  </si>
  <si>
    <t>José Gabriel Hoyos</t>
  </si>
  <si>
    <t>Ramos Giraldo</t>
  </si>
  <si>
    <t>Paula Jimena</t>
  </si>
  <si>
    <t>Diseño, construcción y evaluación de un sistema de identificación de estados de maduración de frutos de café a altas velocidades</t>
  </si>
  <si>
    <t>MSc. Julián David Echeverry Correa. UTP.                                       MSc. Augusto Salazar. Universidad Nacional-Manizales</t>
  </si>
  <si>
    <t>Ruiz Flórez</t>
  </si>
  <si>
    <t>Hugo Andrés</t>
  </si>
  <si>
    <t>Estimación de estado de sistemas eléctricos usando algoritmos de optimizaición combinatorial</t>
  </si>
  <si>
    <t>MSc. Antonio Escobar Zuluaga. UTP.                                                Ph.D. Sergio Azevedo de Oliveira.  UNICAMP-Brasil</t>
  </si>
  <si>
    <t>Álvarez Gómez</t>
  </si>
  <si>
    <t>Damian Alberto</t>
  </si>
  <si>
    <t>Desarrollo de una metodología para extracción de características en imágenes basada en ICA.</t>
  </si>
  <si>
    <t>MSc. Julián David Echeverry Correa. UTP.                                       MSc. Augusto Enrique Salazar. Universidad Nacional-Manizales</t>
  </si>
  <si>
    <t>Desarrollo de una metodología para la aceptación de lenguajes por parte de autómatas, aplicado a la jerarquía de Chomsky</t>
  </si>
  <si>
    <t>MSc. Julián David Echeverry Correa. UTP.                                       MSc. Luis Hernando Ríos González. UTP</t>
  </si>
  <si>
    <t>Serna Ruiz</t>
  </si>
  <si>
    <t>Andrés Felipe</t>
  </si>
  <si>
    <t>Diseño de la instrumentación electrónica que permita el seguimiento estructural de un puente de guadua</t>
  </si>
  <si>
    <t xml:space="preserve">MSc. Mauricio Holguín Londoño.   UTP.                   Ph.D. Peter Tomson                             </t>
  </si>
  <si>
    <t>Álvarez García</t>
  </si>
  <si>
    <t>Gonzalo Alberto</t>
  </si>
  <si>
    <t>Desarrollo de un método para la selección de sensores para puentes de arco, aplicado para un puente de paso inferior en guadua</t>
  </si>
  <si>
    <t>Montes Restrepo</t>
  </si>
  <si>
    <t>Victoria Eugenia</t>
  </si>
  <si>
    <t>Localización de fuentes electroencefalográficas empleando modelos inversos distribuidos basados en norma mínima</t>
  </si>
  <si>
    <t>Ph.D. Hans Carmona. Facultad de Ciencias de la salud.                          MSc. Germán Castellanos. Universidad Nacional - Manizales</t>
  </si>
  <si>
    <t>Álvarez Martínez</t>
  </si>
  <si>
    <t>David</t>
  </si>
  <si>
    <t>Solución del problema de empaquetamiento óptimo bidimensional en placas y rollos infinitos con y sin rotación de piezas usando técnicas metaheurísticas de optimización</t>
  </si>
  <si>
    <t>MSc. Eliana Mirledy Toro Ocampo.  Facultad de Industrial.                                           Ph.D. Antonio Escobar Zuluga. UTP</t>
  </si>
  <si>
    <t>Gallego Arias</t>
  </si>
  <si>
    <t>Camilo Andrés</t>
  </si>
  <si>
    <t>Análisis de posiciones dominantes aplicadas en el mercado de electricidad mayorista colombiano basado en el cálculo de la demanda residual y formación de precios</t>
  </si>
  <si>
    <t>Ph.D. Mauricio Granada Echeverri, UTP.                  Ph.D. Harold Salazar Isaza, UTP</t>
  </si>
  <si>
    <t>Harold Salazar Isaza</t>
  </si>
  <si>
    <t>Isaza Bohórquez</t>
  </si>
  <si>
    <t>César Augusto</t>
  </si>
  <si>
    <t>Modelo para la valoración y predicción cuantitativa de la cicatrización empleando procesos gaussianos de regresión</t>
  </si>
  <si>
    <t>MSc. Eduardo Giraldo Suárez. UTP.                                                 MSc. Julian David Echeverry Correa. UTP.</t>
  </si>
  <si>
    <t>Julio César Mosquera M. Universidad del Quindío</t>
  </si>
  <si>
    <t xml:space="preserve">Rueda Medina </t>
  </si>
  <si>
    <t>Augusto César</t>
  </si>
  <si>
    <t>Planeamiento de la expansión de sistemas de transmisión con incertidumbre en la demanda e incorporando pérdidas usando búsqueda tabú</t>
  </si>
  <si>
    <t>MSc. Alejandro Garcés Ruiz.  UTP.     MSc. Carlos Alberto Ríos Porras. UTP.</t>
  </si>
  <si>
    <t>Antonio Escobar Zuluaga.</t>
  </si>
  <si>
    <t>Ricardo Andrés</t>
  </si>
  <si>
    <t>Planeamiento de la expansión de sistemas de transmisión de energía considerando seguridad e incertidumbre mediante optimización multiobjetivo</t>
  </si>
  <si>
    <t>MSc. Alejandro Garcés Ruiz.  UTP.     Ph.D. Ramón Alfonso Gallego Rendón. UTP.</t>
  </si>
  <si>
    <t>Correa Flórez</t>
  </si>
  <si>
    <t>Carlos Adrián</t>
  </si>
  <si>
    <t>Planeamiento multiobjetivo de la expansión de sistemas de transmisión considerando múltiples escenarios de generación</t>
  </si>
  <si>
    <t>MSc. Oscar Gómez Carmona.  UTP.     Ph.D. Ramón Alfonso Gallego Rendón. UTP.</t>
  </si>
  <si>
    <t>Pulgarín Flórez</t>
  </si>
  <si>
    <t>Carlos Andrés</t>
  </si>
  <si>
    <t>Localización óptica de reconectadores basado en criterios de confiabilidad</t>
  </si>
  <si>
    <t>Ph.D. Antonio Escobar Z. UTP.  MSc. Oscar Gómez Carmona</t>
  </si>
  <si>
    <t>Peñuela Meneses</t>
  </si>
  <si>
    <t>Localización multiobjetivo de condensadores y reguladores de tensión en sistemas de distribución</t>
  </si>
  <si>
    <t>MSc. Alejandro Garcés Ruiz.  UTP.     Ph.D. Antonio Escobar Zuluaga. UTP.</t>
  </si>
  <si>
    <t>Torres Pinzón</t>
  </si>
  <si>
    <t>Diseño de un controlador difuso paa un estabilizador de sistemas de potencia basado en la técnica LMI</t>
  </si>
  <si>
    <t>MSc. Andrés Ecobar Mejía. UTP.           MSc. Alexander Molina Cabrera. UTP.</t>
  </si>
  <si>
    <t>Ramírez Murillo</t>
  </si>
  <si>
    <t>Harryson</t>
  </si>
  <si>
    <t>Identificación de fuentes armónicas en sistemas eléctricos de potencia basada en el análisis de componentes independeintes ()</t>
  </si>
  <si>
    <t>Sánchez Acevedo</t>
  </si>
  <si>
    <t>Santiago</t>
  </si>
  <si>
    <t>Aplicación de técnicas de control no lineal clásica, inteligente y lineal sobre motor de inducción</t>
  </si>
  <si>
    <t>MSc. Didier Giraldo Buitrago. UTP.       MSc. Alejandro Garcés Ruiz. UTP.</t>
  </si>
  <si>
    <t>Trejos Grisales</t>
  </si>
  <si>
    <t>Luz Adriana</t>
  </si>
  <si>
    <t>Diseño e implementación de un inversor trifásico multinivel con fijación por diodos</t>
  </si>
  <si>
    <t>MSc. Carlos Alberto Restrepo Patiño. Universidad Rovira i Virgili.                           MSc. Carlos Andrés Torres Pinzón. Universidad Rovira i Virgili.</t>
  </si>
  <si>
    <t>Pérez Hernández</t>
  </si>
  <si>
    <t>Lucar Paúl</t>
  </si>
  <si>
    <t>Diseño de un software para relés de distancia para funcionamiento en sistemas de potencia radiales, basado en máquinas de soporte vectorial.</t>
  </si>
  <si>
    <t>MSc. Antonio Escobar Zuluaga.  UTP.     MSc. Carlos Alberto Ríos Porras. UTP.</t>
  </si>
  <si>
    <t>Bolaños Ocampo</t>
  </si>
  <si>
    <t>RETIRADO</t>
  </si>
  <si>
    <t>Cursó primer semestre 2015 - 2</t>
  </si>
  <si>
    <t>2015 - 1</t>
  </si>
  <si>
    <t>2009- II</t>
  </si>
  <si>
    <t>2007 - II</t>
  </si>
  <si>
    <t>2012 - II</t>
  </si>
  <si>
    <t>Cursó primer semestre 2008 - I</t>
  </si>
  <si>
    <t>Curso primer semestre 2014 - 2</t>
  </si>
  <si>
    <t>Curso primer semestre 2014 - 1</t>
  </si>
  <si>
    <t>2013 - II</t>
  </si>
  <si>
    <t>2009 - II</t>
  </si>
  <si>
    <t>2010 - 1</t>
  </si>
  <si>
    <t>2012 - 2</t>
  </si>
  <si>
    <t>Curso primer semestre 2009 - 2</t>
  </si>
  <si>
    <t>Cursó primer semestre 2010- 1</t>
  </si>
  <si>
    <t>Curso primer semestre 2008 - 1</t>
  </si>
  <si>
    <t>2012 - 1</t>
  </si>
  <si>
    <t>Curso primer semestre 2010 - 1</t>
  </si>
  <si>
    <t>2002 - 1</t>
  </si>
  <si>
    <t>2014- 1</t>
  </si>
  <si>
    <t>Curso primer semestre 2009 - 1</t>
  </si>
  <si>
    <t>Curso primer semestre 2007 - 1</t>
  </si>
  <si>
    <t>2011 - 1</t>
  </si>
  <si>
    <t>2008 -1</t>
  </si>
  <si>
    <t>2006 - 2</t>
  </si>
  <si>
    <t>2007 - 2</t>
  </si>
  <si>
    <t>2008 - 2</t>
  </si>
  <si>
    <t>Cursó primer semestre 2009 - 1</t>
  </si>
  <si>
    <t>2013 - 1</t>
  </si>
  <si>
    <t>2008 - 1</t>
  </si>
  <si>
    <t>2009 - 1</t>
  </si>
  <si>
    <t>2010 - 2</t>
  </si>
  <si>
    <t>2015 - 2</t>
  </si>
  <si>
    <t>2016 - 1</t>
  </si>
  <si>
    <t>Cursó primer semestre en 2011 - 1</t>
  </si>
  <si>
    <t>2011 - 2</t>
  </si>
  <si>
    <t>2005 -2</t>
  </si>
  <si>
    <t>Cursó primer semestre en 2009 - 1</t>
  </si>
  <si>
    <t>2001 - 2</t>
  </si>
  <si>
    <t>Cursó primer semestre en 2008 - 1</t>
  </si>
  <si>
    <t>2014 - 2</t>
  </si>
  <si>
    <t>Cursó primer semestre en 2007 - 2</t>
  </si>
  <si>
    <t>2016 -1</t>
  </si>
  <si>
    <t>2014 - 1</t>
  </si>
  <si>
    <t>Cursó primer semestre en 2013 - 1</t>
  </si>
  <si>
    <t>Cursó primer semestre en 2006 - 1</t>
  </si>
  <si>
    <t>Cursó primer semestre en 2010 - 1</t>
  </si>
  <si>
    <t>2009 - 2</t>
  </si>
  <si>
    <t>2015- 1</t>
  </si>
  <si>
    <t>Cursó primer semestre en 2002 - 1</t>
  </si>
  <si>
    <t>2007 - 1</t>
  </si>
  <si>
    <t>Cursó primer semestre en 2014 - 2</t>
  </si>
  <si>
    <t>Cursó primer semestre en 2012 - 2</t>
  </si>
  <si>
    <t>2013 - 2</t>
  </si>
  <si>
    <t>2016- 1</t>
  </si>
  <si>
    <t>2005 - 1</t>
  </si>
  <si>
    <t>2001 - 1</t>
  </si>
  <si>
    <t>Cursó primer semestre en 2007 - 1</t>
  </si>
  <si>
    <t>2000 - 1</t>
  </si>
  <si>
    <t>2004 - 2</t>
  </si>
  <si>
    <t>Curso primer semestre 2015 - 1</t>
  </si>
  <si>
    <t>Curso primer semestre 2012 - 2</t>
  </si>
  <si>
    <t>Curso primer semestre 2013 - 1</t>
  </si>
  <si>
    <t>Curso primer semestre 2011 - 1</t>
  </si>
  <si>
    <t>CANTIDAD DE RETIRADOS</t>
  </si>
  <si>
    <t>GIRALDO DE LOS RIOS ANDRÉS FELIPE</t>
  </si>
  <si>
    <t>SOLER GUEVARA ANDRÉS FELIPE</t>
  </si>
  <si>
    <t>QUINATOA CAIZA CARLOS IVAN</t>
  </si>
  <si>
    <t>VALENCIA MARIN CRISTHIAN KAORI</t>
  </si>
  <si>
    <t>ESCAMILLA GUTIÉRREZ DANIEL</t>
  </si>
  <si>
    <t xml:space="preserve">JIMENEZ SIERRA DAVID ALEJANDRO </t>
  </si>
  <si>
    <t xml:space="preserve">VALENCIA HINCAPIÉ IVÁN DARÍO </t>
  </si>
  <si>
    <t xml:space="preserve">CUÉLLAR FIERRO JHON FREDY </t>
  </si>
  <si>
    <t>MARTÍNEZ VALENCIA JORGE LUIS</t>
  </si>
  <si>
    <t>PASTUÑA GUANOLUISA JORGE WLADIMIR</t>
  </si>
  <si>
    <t xml:space="preserve">TAFUR CORREALES LEONARDO </t>
  </si>
  <si>
    <t xml:space="preserve">RÚA SÁNCHEZ LUÍS CARLOS </t>
  </si>
  <si>
    <t xml:space="preserve">PINEDA LOAIZA MANUEL FELIPE </t>
  </si>
  <si>
    <t xml:space="preserve">GASCA SEGURA MARÍA VICTORIA </t>
  </si>
  <si>
    <t xml:space="preserve">ATEHORTÚA SÁNCHEZ NELCY NATALIA </t>
  </si>
  <si>
    <t xml:space="preserve">GONZÁLEZ VANEGAS WILSON </t>
  </si>
  <si>
    <t xml:space="preserve">PATIÑO IPUS DANIEL FERNANDO </t>
  </si>
  <si>
    <t>JÁCOME IBARRA CLAUDIA PATRICIA</t>
  </si>
  <si>
    <t>JIMENEZ CASTAÑO CRISTIAN ALFONSO</t>
  </si>
  <si>
    <t>CASTRILLON MARULANDA JAIRO ALONSO</t>
  </si>
  <si>
    <t>CASTAÑEDA GONZALEZ JHON JAIRO</t>
  </si>
  <si>
    <t>VAHOS HERRERA JOHN SEBASTIAN</t>
  </si>
  <si>
    <t>GAVIRIA VARGAS JORGE LUIS</t>
  </si>
  <si>
    <t>GIRALDO RENDON JOSE WILSON</t>
  </si>
  <si>
    <t>MEJÍA HERNANDEZ JUAN CAMILO</t>
  </si>
  <si>
    <t>BLANDON LUENGAS JUAN SEBASTIAN</t>
  </si>
  <si>
    <t>CUBIDES RIVERA LUIS CARLOS</t>
  </si>
  <si>
    <t>GIL AGUIRRE JUAN FERNANDO</t>
  </si>
  <si>
    <t>CHAVARRO BARRERA LUIS MIGUEL</t>
  </si>
  <si>
    <t>VAHOS PÉREZ MAURICIO ANDRÉS</t>
  </si>
  <si>
    <t>CIFIENTES MOLANO MICHAEL FELIPE</t>
  </si>
  <si>
    <t>VELÁSQUEZ ALBINO OSCAR FELIPE</t>
  </si>
  <si>
    <t>CASTAÑEDA HERNANDEZ RUSSBY LILIANA</t>
  </si>
  <si>
    <t>HOYOS OSORIO JHOAN KEIDER</t>
  </si>
  <si>
    <t>Bajo Promedio</t>
  </si>
  <si>
    <t>Reprobó Tesis</t>
  </si>
  <si>
    <t>Transición</t>
  </si>
  <si>
    <t>Cursada</t>
  </si>
  <si>
    <t>Aparece graduado pero sin fecha de grado</t>
  </si>
  <si>
    <t>Bajo promedio</t>
  </si>
  <si>
    <t>N/A</t>
  </si>
  <si>
    <t>Fuera definitivo del programa</t>
  </si>
  <si>
    <t>2015 -1</t>
  </si>
  <si>
    <t>Vuelve a matricular tesis</t>
  </si>
  <si>
    <t>2005 - I</t>
  </si>
  <si>
    <t xml:space="preserve">2016 - 2 </t>
  </si>
  <si>
    <t>Fuera por 3 periodos en prueba</t>
  </si>
  <si>
    <t>Curso primer semestre 2011 - 2</t>
  </si>
  <si>
    <t>2003 - 2</t>
  </si>
  <si>
    <t>Curso primer semestre 1999 - 1</t>
  </si>
  <si>
    <t>Curso primer semestre 2004 - 1</t>
  </si>
  <si>
    <t xml:space="preserve">Transición </t>
  </si>
  <si>
    <t>Curso primer semestre en 2013 - 1</t>
  </si>
  <si>
    <t>UBICACIÓN SEMESTRAL</t>
  </si>
  <si>
    <t xml:space="preserve">Fuera por un semestre </t>
  </si>
  <si>
    <t xml:space="preserve">RÍOS HENAO WILLIAM RAMIRO </t>
  </si>
  <si>
    <t>CAICEDO SANDRA MILENA</t>
  </si>
  <si>
    <t>FECHA GRADO</t>
  </si>
  <si>
    <t>I - 2002</t>
  </si>
  <si>
    <t>I - 2004</t>
  </si>
  <si>
    <t>II - 2004</t>
  </si>
  <si>
    <t>No</t>
  </si>
  <si>
    <t>I - 2005</t>
  </si>
  <si>
    <t>II - 2005</t>
  </si>
  <si>
    <t>II - 2006</t>
  </si>
  <si>
    <t>I - 2006</t>
  </si>
  <si>
    <t>II - 2007</t>
  </si>
  <si>
    <t>I - 2017</t>
  </si>
  <si>
    <t>I - 2008</t>
  </si>
  <si>
    <t>I - 2009</t>
  </si>
  <si>
    <t>II- 2008</t>
  </si>
  <si>
    <t>I- 2006</t>
  </si>
  <si>
    <t>II- 2009</t>
  </si>
  <si>
    <t>I- 2007</t>
  </si>
  <si>
    <t>II- 2007</t>
  </si>
  <si>
    <t>I - 2010</t>
  </si>
  <si>
    <t>II - 2010</t>
  </si>
  <si>
    <t>II - 2011</t>
  </si>
  <si>
    <t>Desarrollo de un localizador de fallas para sistemas de distribución usando máquinas de soporte vectorial para clasificación (SVMc) con ajuste inteligente de parámetros e índices de confianza</t>
  </si>
  <si>
    <t>Evolutive optimization of wavelets and sapelets for bioelectrical signal analysis</t>
  </si>
  <si>
    <t>JURADOS 1</t>
  </si>
  <si>
    <t>JURADOS 2</t>
  </si>
  <si>
    <t>CODIRECTOR</t>
  </si>
  <si>
    <t>MSc. Eduardo Giraldo Suárez, UTP</t>
  </si>
  <si>
    <t>Detección de no linealidad en series emporales no estacionarias</t>
  </si>
  <si>
    <t>Ph.D. Edilson Delgado Trejos, Universidad Nacional de Manizales</t>
  </si>
  <si>
    <t>I - 2012</t>
  </si>
  <si>
    <t>Desarrollo de una metodología para la identificación de sistemas multivariables acoplados basada en el filtro de kalman en presenica de datos espurios</t>
  </si>
  <si>
    <t xml:space="preserve">Ph.D. Mauricio Alexander Álvarez, UTP                                           </t>
  </si>
  <si>
    <t xml:space="preserve">Ph.D. Mauricio Alexander Álvarez, UTP                                          </t>
  </si>
  <si>
    <t>MSc. Alfonso Alzate Gómez. UTP.</t>
  </si>
  <si>
    <t>II - 2012</t>
  </si>
  <si>
    <t>II - 2013</t>
  </si>
  <si>
    <t>Planemiento de la expansión de redes de transmisión basado en cámbio de nivel de tensión</t>
  </si>
  <si>
    <t xml:space="preserve">Ph.D. Mauricio Granada Echeverri, UTP.        </t>
  </si>
  <si>
    <t xml:space="preserve">Ph.D. Ramón Alfonso Gallego R. UTP.               </t>
  </si>
  <si>
    <t>Diseño de una metodología guía para el desarrollo de sistemas de realidad virtual de bajo inmersión: Aplicación al campo de la psicoterapia</t>
  </si>
  <si>
    <t>MSc. José Bestier Padilla Bejarano, UTP</t>
  </si>
  <si>
    <t>MSc. Mauricio Holguín Londoño.   UTP.</t>
  </si>
  <si>
    <t>Mejoramiento de los índices de continuidad del servicio de energía eléctrica en sistemas de distribución a partir de la determinación de la distancia a la falla</t>
  </si>
  <si>
    <t xml:space="preserve">  MSc. Ricardo Alberto Hincapié Isaza, UTP</t>
  </si>
  <si>
    <t xml:space="preserve">Ph.D. Harold Salazar Isaza, UTP                                            </t>
  </si>
  <si>
    <t>MSc. Carlos Alberto Ríos Porras. UTP</t>
  </si>
  <si>
    <t>Programación óptima de horarios de clase utilizando búsqueda tabú</t>
  </si>
  <si>
    <t>MSc. Eliana Mirledy Toro Ocampo. UTP</t>
  </si>
  <si>
    <t>MSc. Jhon Jairo Santa Chávez. UTP</t>
  </si>
  <si>
    <t>Metodología de integración para la localización de fallas paralelas en sistemas de distribución de energía eléctrica, considerando generación distribuida.</t>
  </si>
  <si>
    <t>MSc. Ricardo Alberto Hincapié Isaza, UTP</t>
  </si>
  <si>
    <t>Análisis de un modelo de mercado mayorista de energía de corto plazo mediante teoría de juegos</t>
  </si>
  <si>
    <t>Ph.D. Harold Salazar Isaza, UTP</t>
  </si>
  <si>
    <t xml:space="preserve">Ph.D. Mauricio Granada Echeverri, UTP.                         </t>
  </si>
  <si>
    <t>Ph.D. Antonio Escobar Zuluaga. UTP</t>
  </si>
  <si>
    <t>Programación óptima del mantenimiento de la vegetación bajo redes aéreas de distribución de energía eléctrica.</t>
  </si>
  <si>
    <t>Solución del problema de empaquetamiento óptimo usando técnicas metaheurísticas de optimización simultáneas a través de procesamiento paralelo.</t>
  </si>
  <si>
    <t>Eliana Mirledy Toro Ocampo</t>
  </si>
  <si>
    <t>I - 2013</t>
  </si>
  <si>
    <t>Metodologías para el aprendizaje de convertidores AC-DC</t>
  </si>
  <si>
    <t xml:space="preserve"> MSc. Luis Hernando Ríos González. UTP.</t>
  </si>
  <si>
    <t xml:space="preserve">MSc. Eduardo Giraldo Suárez.  UTP.                                        </t>
  </si>
  <si>
    <t>Ph.D. Germán Andrés Holguín Londoño, UTP.</t>
  </si>
  <si>
    <t>I - 2014</t>
  </si>
  <si>
    <t>Análisis de los efectos de la variación de los parámetros del modelo de línea, de carga y de fuente, en la localización de fallas en sistemas de distribución.</t>
  </si>
  <si>
    <t>Ph.D. Antonio Escobar Zuluaga. UTP.</t>
  </si>
  <si>
    <t xml:space="preserve">MSc. Alejandro Garcés Ruiz.  UTP.     </t>
  </si>
  <si>
    <t>Análisis del efecto de la variación de parámetros de modelo de un sistema de distribución sobre las metodologías de localización de fallas paralelas.</t>
  </si>
  <si>
    <t>Estrategia generalizada para la aplicación de métodos de localización de fallas basados en la estimación de la impedancia o MBM</t>
  </si>
  <si>
    <t>MSc. Ever Julián Correa Tapasco, UTP</t>
  </si>
  <si>
    <t>Planeamiento de sistemas secuendarios de distribución considerando el concepto de demanda diversificada.</t>
  </si>
  <si>
    <t>Diseño de un sistema de entrenamiento para la identificación de zonas cerebrales asociadas a la trayectoria de los microelectrodos de registro en el tratamiento quirúrgico de la enfermedad de parkinson (Neurotrain)</t>
  </si>
  <si>
    <t xml:space="preserve">Ph.D. Peter Tomson </t>
  </si>
  <si>
    <t xml:space="preserve">MSc. Mauricio Holguín Londoño.   UTP.                                            </t>
  </si>
  <si>
    <t xml:space="preserve">MSc. Mauricio Holguín Londoño.   UTP.                   </t>
  </si>
  <si>
    <t>Análisis probabilístico para la ubicación de capacitores en sistemas de distribución poco enmallados utilizando un flujo de carga especializado.</t>
  </si>
  <si>
    <t>II - 2014</t>
  </si>
  <si>
    <t>Implementación y comparación de técnicas de localizacion de fallas en sistemas de distribución basados en minería de datos.</t>
  </si>
  <si>
    <t>Desarrollo de una metodología de simulación basada en tensores de difusión en resonancia magnética (MRI) y modelos de elementos finitos para la detección del volumen de tejido ativo (VTA) en pacientes intervenidos con estimulación cerebral profunda (DBS)</t>
  </si>
  <si>
    <t>Ph.D. Genaro Daza Santacoloma, Universidad Nacional de Manizales.</t>
  </si>
  <si>
    <t>Una estrategia de mitigación del riesgo para productores de energía eléctrica en el mercado eléctrico Colombiano.</t>
  </si>
  <si>
    <t>Identificación de sistemas lineales y no lineales mutivariables por espacio de estados.</t>
  </si>
  <si>
    <t xml:space="preserve">MSc. Didier Giraldo Buitrago. UTP.     </t>
  </si>
  <si>
    <t>MSc. Carlos Davis Zuluaga Ríos, UTP.</t>
  </si>
  <si>
    <t xml:space="preserve">Metodología eficiente para el análisis probabilístico de sistemas de distribución usando los métodos de la regla de la cadena y el de estimación por tres puntos. </t>
  </si>
  <si>
    <t>Ph.D. César Augusto Peñuela Meneses, UTP</t>
  </si>
  <si>
    <t>Modelo de horno de arco eléctrico para estudios de efecto flicker y su solución con métodos de compensacion.</t>
  </si>
  <si>
    <t>Optimización de la eficiencia de la producción agrícola a partir de variables edafo climáticos utlizando la técnica metaheurísticas bñusqueda tabú y mejorando la función objetivo con la integración de cultivos asociados a través de un algoritmo goloso.</t>
  </si>
  <si>
    <t>MSc. Carlos Gilberto Bedoya Patiño, UNISARC</t>
  </si>
  <si>
    <t>Modelos de optimización para integración de los sectores de electricidad y gas natural.</t>
  </si>
  <si>
    <t>MSc. Andrés Vargas, GREG</t>
  </si>
  <si>
    <t>Ph.D. Antonio Escobar Zuluaga, UTP.</t>
  </si>
  <si>
    <t>Latent forces for partial differential equations applied to MRNA concentration inference in Drosophila melanogaster early development</t>
  </si>
  <si>
    <t>MSc. Duverney Gaviria Arias, UTP</t>
  </si>
  <si>
    <t>Ph.D. Álvaro Ángel Orozco Gutiérrez, UTP</t>
  </si>
  <si>
    <t>Mauricio Alexander Àlvarez López</t>
  </si>
  <si>
    <t>Localización de fallas en alimentadores primarios de distribución de energía eléctrica considerando incertidumbres en la carga y con presencia de generación distribuida.</t>
  </si>
  <si>
    <t>MSc. Andrés Felipe Zapata Tapasco, UTP.</t>
  </si>
  <si>
    <t>Problema inverso dinámico aplicado a la identificación de sistemas multivariables.</t>
  </si>
  <si>
    <t>MSc. Gustavo Andrés Betancourt, UTP</t>
  </si>
  <si>
    <t>Ph.D. Maximiliano Bueno López, Universidad de la Salle</t>
  </si>
  <si>
    <t>Clasificador robusto basado en máquinas de soporte vectorial para la localización de fallas en sistemas de distribución.</t>
  </si>
  <si>
    <t>Metodología para el planeamiento de sistems de distribución de energía eléctrica considerando optimización multiobjetivo.</t>
  </si>
  <si>
    <t>Modelado matemático y validación experimiental de fallas en ruedas dentadas.</t>
  </si>
  <si>
    <t>Ph.D. Hector Fabio Quintero Riaza, UTP.</t>
  </si>
  <si>
    <t>Jairo Alberto Ruíz Botero</t>
  </si>
  <si>
    <t>Desarrollo de una metodología para reducir el efecto  flicker generado por un horno de aro eléctrico.</t>
  </si>
  <si>
    <t>Ph.D. Alejandro Garcés Ruíz, UTP.</t>
  </si>
  <si>
    <t>Desarrollo de una metodología para el reconocimiento de emociones basado en un enfoque multimodial mediante la extracción y selección discriminante de característica.</t>
  </si>
  <si>
    <t>Construción de un modelo 3D de forma bayesiana para la detección de características faciales.</t>
  </si>
  <si>
    <t>Metodología para el registro multimodal de imágenes 3D, utilizando información mutua.</t>
  </si>
  <si>
    <t>MSc. Hernán Felipe García Arias, UTP</t>
  </si>
  <si>
    <t>I - 2015</t>
  </si>
  <si>
    <t>Planeación óptima de sistemas de distribución considerando reconectadores automáticos para aislamiento de fallas y transferencia de carga.</t>
  </si>
  <si>
    <t>MSc. Vistor Mario Vélez Marín, UTP.</t>
  </si>
  <si>
    <t>Construcción de una base de datos de imágenes de mamografía para la identificación de microcalcificiones.</t>
  </si>
  <si>
    <t>Ricardo Alberto Hincapié Isaza</t>
  </si>
  <si>
    <t>Reconocimiento de niveles de ansiedad a partir de análisis multimodal y técnicas de aprendizaje de máquina en señales fisiológicas.</t>
  </si>
  <si>
    <t>Planeamiento multi-etapa coordinado de sistemas de distribución de energía eléctrica usando un algoritmo de búsqueda tabú.</t>
  </si>
  <si>
    <t>Representación óptima de señales MER mediante el método de frames aplicado a la cirugía de la enfermedad de parkinson.</t>
  </si>
  <si>
    <t xml:space="preserve">Clasificación de patrones de imaginación motora en una interfaz cerebro computador de bajo costo usando software libre. </t>
  </si>
  <si>
    <t>Ph.D. Oscar Alberto Henao Gallo; UTP.</t>
  </si>
  <si>
    <t>Diseño de una metodología para la detención de pérdidas no técnicas en sistemas de distribución utilizando métodos de minería de datos.</t>
  </si>
  <si>
    <t>MSc. Oscar Gómez Cardona, UTP</t>
  </si>
  <si>
    <t>Despacho hidrotérmico anual considerando mantenimiento de las unidades de generación usando algoritmo genético de Chu-Beasley.</t>
  </si>
  <si>
    <t>MSc. Edison Cardona Rendón, X.M. S.A. E.S.P</t>
  </si>
  <si>
    <t>Impacto de un programa de respuesta de la demanda eléctrica en el sector de gas natural.</t>
  </si>
  <si>
    <t>Sistema de VAR estático para compensación del factor de potencia en sistemas de distribución.</t>
  </si>
  <si>
    <t>Ph.D. Andrés Escobar Mejía, UTP</t>
  </si>
  <si>
    <t>II - 2015</t>
  </si>
  <si>
    <t>Arquitectura para la implementación de una aplicación que permita evaluar las alternativas de inversión en confiabilidad del sistema nacional de gas natural en Colombia.</t>
  </si>
  <si>
    <t>Ph.D. Eduardo Giraldo Suarez, UTP.</t>
  </si>
  <si>
    <t>Un algoritmo metaheurístico para la solución del problema de ruteo de vehículos con múltiples depósitos y flota heterogénea.</t>
  </si>
  <si>
    <t>Algoritmo búsqueda tabú aplicado al problema de la planeación de sistemas de distribución considerando ubicación y dimensionamiento de condensadores y reguladores de tensión.</t>
  </si>
  <si>
    <t xml:space="preserve">MSc. Oscar Montoya Giraldo, UTP. </t>
  </si>
  <si>
    <t>Realidad aumentada en prácticas de cinemática mediante kinectTM</t>
  </si>
  <si>
    <t>MSc. Pablo Andrés Muñoz Gutiérrez., UTP.</t>
  </si>
  <si>
    <t>Jorge Iván Marín Hurtado</t>
  </si>
  <si>
    <t>Análisis de estabilidad de tensión considerando sistemas de monitoreo de área amplia y características de cargas mixtas.</t>
  </si>
  <si>
    <t>Sandra Milena Pérez Londoño</t>
  </si>
  <si>
    <t>Planeamiento multietapa de la expansión de redes de transmisión usando particiones de red e identificación de variables principales.</t>
  </si>
  <si>
    <t xml:space="preserve">MSc. Andrés Hernando Domínguez Castaño, UTP. </t>
  </si>
  <si>
    <t>A latent force model based on the wave equation for describing the electric propagation in Deep brain stimulation.</t>
  </si>
  <si>
    <t xml:space="preserve">MSc. Cristian Guarnizo Lemus. UTP.                               </t>
  </si>
  <si>
    <t>MSc. Hernán Darío Vargas Cardona, UTP.</t>
  </si>
  <si>
    <t>Método robusto de localización de fallas en sistemas eléctricos de distribución con generación distribuida.</t>
  </si>
  <si>
    <t>MSc. Walter Julián Gil González, UTP.</t>
  </si>
  <si>
    <t>Operación óptima de una cadena de plantas hidráulicas de generación con embalses.</t>
  </si>
  <si>
    <t>Planeamiento de la expansión de redes de transmisión utilizando un algoritmo genérico especializado y programación lineal eficiente.</t>
  </si>
  <si>
    <t>Planeamiento de redes de trnasmisión considerando escenarios generación-demanda y enlaces HVDC.</t>
  </si>
  <si>
    <t>Ph.D. Carlos Julio Zapata Grisales, UTP.</t>
  </si>
  <si>
    <t>Diseño de un sistema de medición de coeficiente magnetoeléctrico para la caracterización de materiales nanostructurales.</t>
  </si>
  <si>
    <t>Ph.D. Oscar Alberto Henao Gallo, UTP.</t>
  </si>
  <si>
    <t>Javier Ignacio Torres Osorio</t>
  </si>
  <si>
    <t>Ubicación óptima de dispositivos FACTS en sistemas de potencia implementando un algoritmo de búsqueda de la armonía.</t>
  </si>
  <si>
    <t>MSc. Andrés Felipe Panesso Hernández, UTP.</t>
  </si>
  <si>
    <t>MSc. Harrynson Ramírez Murillo, UTP.</t>
  </si>
  <si>
    <t>Alexander Molina Cabrera</t>
  </si>
  <si>
    <t>Aplicación del control inteligente en el amortiguamiento de oscilaciones usando FACTS (STATCOM y SVC).</t>
  </si>
  <si>
    <t>Implementación de un modulador por vector espacial (SVM - 2D) para un inversor multinivel de tres niveles con fijación por diodos (NPC).</t>
  </si>
  <si>
    <t>MSc. Oscar Gómez Carmona</t>
  </si>
  <si>
    <t xml:space="preserve">Ph.D. Antonio Escobar Zuluaga. UTP.  </t>
  </si>
  <si>
    <t xml:space="preserve"> MSc. Eduardo Giraldo Suárez.</t>
  </si>
  <si>
    <t xml:space="preserve">MSc. Mauricio Holguín Londoño. UTP                     </t>
  </si>
  <si>
    <t xml:space="preserve"> MSc. Carlos Alberto Ríos Porras.UTP</t>
  </si>
  <si>
    <t>MSc. Carlos Alberto Ríos Porras.UTP</t>
  </si>
  <si>
    <t xml:space="preserve"> Ph.D. Antonio Escobar Zuluga. UTP</t>
  </si>
  <si>
    <t xml:space="preserve">MSc. Eliana Mirledy Toro Ocampo. UTP.                                 </t>
  </si>
  <si>
    <t xml:space="preserve">Ph. D. Andrés Escobar Mejía, UTP. </t>
  </si>
  <si>
    <t>MSc. Jesser James Marulanda, UTP.</t>
  </si>
  <si>
    <t>Ubicación óptima de sensores utilizando modelos de fuerza latente: un caso de estudio.</t>
  </si>
  <si>
    <t>MSc. Cristian Guarnizo Lemus, UTP.</t>
  </si>
  <si>
    <t>Desarrollo de un modelo de programación óptima de unidades de generación de energía eléctrica para el sistema eléctrico Colombiano.</t>
  </si>
  <si>
    <t>Diseño y operación de sistemas de distribución bajo un ambiente de redes inteligentes.</t>
  </si>
  <si>
    <t>Optimización del plan de mantenimiento anual de unidades de generación considerando despacho hidrotérmico y no linealidades.</t>
  </si>
  <si>
    <t>MSc. Maria Victoria Ramírez Martínez, UTP.</t>
  </si>
  <si>
    <t>Antonio Hernando Escobar Zuluaga</t>
  </si>
  <si>
    <t>Segmentación automática de estructuras nerviosas en imágenes de ultrasonido: una comparación entre técnicas de procesamiento de imágenes y modelos bayesianos no paramétricos.</t>
  </si>
  <si>
    <t xml:space="preserve">MSc. Cristian Alejandro Torres Valencia, UTP: </t>
  </si>
  <si>
    <t>Localización óptima de unidade de medición fasorial y unidades de medición convencional para efectos de estimación de estado considerando redundancia de medidas.</t>
  </si>
  <si>
    <t>Planeamiento operativo de potencia reactiva en sistemas eléctricos de potencia.</t>
  </si>
  <si>
    <t>MSc. Carlos David Zuluaga Ríos, UTP.</t>
  </si>
  <si>
    <t>Ubicación óptima de reconectadores automáticos en sistemas de distribución considerando la confiabilidad en los canales de comunicación.</t>
  </si>
  <si>
    <t>MSc. Carlos Saladarriaga Cortés, UTP.</t>
  </si>
  <si>
    <t>Control óptimo de un sistema multi- variable aplicado a un generador eólico conectado  un sistema de potencia.</t>
  </si>
  <si>
    <t>Ph.D. Juan David Martínez Vargas, UTP.</t>
  </si>
  <si>
    <t>MSc. Pablo Andrés Muñóz Gutierrez, UTP.</t>
  </si>
  <si>
    <t>Planeamiento de redes de transmisión considerando despacho hidrotérmico y costos operativos no lineales.</t>
  </si>
  <si>
    <t>Formulación lineal entera mixta para el problema de planeación dinámica de sistemas de distribución de energía eléctrica considerando generación distribuida.</t>
  </si>
  <si>
    <t>Reconocimiento automático de actividades físicas humanas en sistemas multimodales.</t>
  </si>
  <si>
    <t>Ph.D. Julián David Echeverry Correa, UTP.</t>
  </si>
  <si>
    <t>Germán Andrés Holguín Londoño</t>
  </si>
  <si>
    <t>Hierarchical and multiple output gaussian process for the analysis of Colombian cellular networks.</t>
  </si>
  <si>
    <t>Ph.D Javier González Hernández, Sheffield Institute for Translational Neuroscience, University of Sheffield.</t>
  </si>
  <si>
    <t>Sistemas de clasificación y reconocimiento de imágenes.</t>
  </si>
  <si>
    <t>Ph.D. Maximiliano Bueno López, UTP.</t>
  </si>
  <si>
    <t>A gaussian process emulator for estimating the volume of tissue activated during deep brain stimulation.</t>
  </si>
  <si>
    <t>MSc. Hans Carmona Villada, UTP.</t>
  </si>
  <si>
    <t>MSc. Andrés Marino Álvarez Meza, Universidad Nacional de Manizales.</t>
  </si>
  <si>
    <t>Diseño de un controlador basado en desigualdades ineales matriciales para amortiguar las oscilaciones de un generador sincrónico conectado a un barraje infinito.</t>
  </si>
  <si>
    <t>Aplicación de técnicas matheutisticas al problema de ruteo óptimo de vehículos considerando una metodología de reducción del espacio de búsqueda.</t>
  </si>
  <si>
    <t>MSc. Eliana Mirledy Toro Ocampo, UTP.</t>
  </si>
  <si>
    <t>Diseño de un controlador usando algoritmo genético y desigualdades lineales matriciales para amortiguar las oscilaciones de un generador sincrónico conectado a un barraje infinito.</t>
  </si>
  <si>
    <t>Modelling transcriptional regulation using switched dynamical latent force models.</t>
  </si>
  <si>
    <t>Estimation of the neuromodulation parameters from the planned volume of tissue activated in deep brain stimulation.</t>
  </si>
  <si>
    <t>Sincronización de un convertidor DC-AC con una red eléctrica usando controladores resonantes.</t>
  </si>
  <si>
    <t>Andrés Escobar Mejía</t>
  </si>
  <si>
    <t>I - 2016</t>
  </si>
  <si>
    <t>Metodología para el análisis de sensibilidad de los localizadores de falla ante los parámetros de modelado del sistema de potencia.</t>
  </si>
  <si>
    <t>Caracterización de señales sísmicas usando análisis de espectros singulares (SSA)</t>
  </si>
  <si>
    <t>MSc. Andrés Marino Álvarez Meza, UTP.</t>
  </si>
  <si>
    <t>Reconocimiento automático de sismos utilizando Dynamic time Warping (DTW) y superdiccionario WP+CP.</t>
  </si>
  <si>
    <t>Ramón Alfonso Gallego</t>
  </si>
  <si>
    <t>Metodología de solución matheuristica combinada con estrategias de reducción del espacio de solución para el problema de ruteamiento de vehículos eléctricos capacitados con estaciones de intercámbio de baterías.</t>
  </si>
  <si>
    <t>MSc. Luis Fernando Galindres Guancha, UTP.</t>
  </si>
  <si>
    <t>Pronóstico de vida útil restante en rodamiento, con base en datos de vibraciones y sistemas de inferencia estocástica con degradación no lineal.</t>
  </si>
  <si>
    <t>Maucicio Holguín Londoño</t>
  </si>
  <si>
    <t>Teoría de grafos aplicada a datos EEG de bajo costo para analizar la dinámica neurogenética de ADHD.</t>
  </si>
  <si>
    <t>Ph.D Stephen Coombes, University of Nottingham.</t>
  </si>
  <si>
    <t>Msc. Ricardo López Varona; UTP.</t>
  </si>
  <si>
    <t>II - 2016</t>
  </si>
  <si>
    <t>I - 2007</t>
  </si>
  <si>
    <t>II - 2008</t>
  </si>
  <si>
    <t>I - 2011</t>
  </si>
  <si>
    <t>II - 2009</t>
  </si>
  <si>
    <t>CONTROL DE UN SISTEMA NO LINEAL USANDO TÉCNICAS INTELIGENTES, EL PÉNDULO CON RUEDA DE REACCIÓN.</t>
  </si>
  <si>
    <t>Estimación de la localización de un vehiculo usando un sistema de visión por computador.</t>
  </si>
  <si>
    <t>Ph.D. Oscar Gómez Carmona, UTP.</t>
  </si>
  <si>
    <t>Modelo matemático para el problema integrado de ubicacióm óptima de estaciones de intercámbio de baterías, ruteo de vehículos eléctricos y reducción de pérdidas de energía en la red de distribución.</t>
  </si>
  <si>
    <t>Desarrollo y validación de una metodología para la localización de fallas basada en técnicas de minería de datos.</t>
  </si>
  <si>
    <t>Metodología para la generación de tablas de programación y operación de un sistema Bus Rapid Transit (BRT) con corredor compartido para dos rutas.</t>
  </si>
  <si>
    <t>Ph.D. José Soto Mejía, UTP.</t>
  </si>
  <si>
    <t>Ph.D. Andrés Marino Álvarez Mesa, UTP.</t>
  </si>
  <si>
    <t>Localización automática de electrodos de estimulación cerebral profunda en imágenes de tomografía computarizada: aplicación a la enfermedad de Parkinson.</t>
  </si>
  <si>
    <t>MSc. Ramiro Arango, Universidad del Quindío.</t>
  </si>
  <si>
    <t>Desarrollo de un modelo matemático del comportamiento eléctrico de las cédulas de la pared cardiaca en ventrículo izquierdo del corazón humano.</t>
  </si>
  <si>
    <t>Médico, Médico Cirujano, Cardiólogo internista. Eduardo Ramírez Vallejo, UTP.</t>
  </si>
  <si>
    <t>MSc. Andrés Felipe Calvo Caicedo, UTP.</t>
  </si>
  <si>
    <t>Oscar Alberto Henao Gallo</t>
  </si>
  <si>
    <t>Identificación de actividad humana usando aprendizaje no supervisado en sistemas multimodales</t>
  </si>
  <si>
    <t>MSc. Oscar Alberto Henao Gallo, UTP.</t>
  </si>
  <si>
    <t>José Bestier Padilla Bejarano</t>
  </si>
  <si>
    <t>A methodology for peripheral nerve segmentation using a multiple annotators approach based on Centered Kernel Alignment.</t>
  </si>
  <si>
    <t>NeuroBDS: aplicativo de procesamiento de imágenes médicas para apoyar procedimientos de estimulación cerebral profunda.</t>
  </si>
  <si>
    <t>Localización óptima de reconectadores para transferencia de carga.</t>
  </si>
  <si>
    <t>Ramón Alfonso Gallego Rendón</t>
  </si>
  <si>
    <t>MSc. Sebastian Gómez González, UTP.</t>
  </si>
  <si>
    <t>Tratamiento magnético en semilla como herramienta de la bioingeniería aplicada en la agroindustria.</t>
  </si>
  <si>
    <t>Ph.D. Alexander Molina Cabrera,UTP:</t>
  </si>
  <si>
    <t>24/02/207</t>
  </si>
  <si>
    <t>Mauricio Alexander Álvarez López</t>
  </si>
  <si>
    <t>II - 2017</t>
  </si>
  <si>
    <t>Control predictivo sobre un convertidor flyback para determinar el punto de máxima potencia de un sistema fotovoltáico.</t>
  </si>
  <si>
    <t>MSc. Alfonso Alzate Gómez, UTP.</t>
  </si>
  <si>
    <t>MSc. Duberney Murillo Yarse, UTP.</t>
  </si>
  <si>
    <t>Control multivariable no lineal de estructura variable aplicado a un vehículo aéreo no tripulado.</t>
  </si>
  <si>
    <t>Ph.D. Juan David Martínez Vargas, Universidad Nacional de Manizales.</t>
  </si>
  <si>
    <t>Impacto de la implementación de un análisis de seguridad preventivo-correctivo en el costo de las restricciones en el planteamiento operativo del sistema interconectado nacional.</t>
  </si>
  <si>
    <t>MSc. Jorge Esteban Tobón Villa, XM S.A E.S.P.</t>
  </si>
  <si>
    <t>Ubicación y dimensionamiento óptico de almacenadores de energía en redes de distribución usando un algoritmo evolutivo.</t>
  </si>
  <si>
    <t>MSc. Juan David Sánchez Arango, UTP.</t>
  </si>
  <si>
    <t>Sistema de control bioinspirado en el modelo del cerebelo implementado en un sistema no lineal multivariado.</t>
  </si>
  <si>
    <t>MSc. Andrés Felipe Calvo Salcedo, UTP</t>
  </si>
  <si>
    <t>MSc. Julián Gil González, UTP.</t>
  </si>
  <si>
    <t>CORREO</t>
  </si>
  <si>
    <t>AÑO INICIO</t>
  </si>
  <si>
    <t>2014 - I</t>
  </si>
  <si>
    <t>2017 - I</t>
  </si>
  <si>
    <t>2004 - I</t>
  </si>
  <si>
    <t>2016 - I</t>
  </si>
  <si>
    <t>2015 - I</t>
  </si>
  <si>
    <t>2009 - I</t>
  </si>
  <si>
    <t>2008 - I</t>
  </si>
  <si>
    <t>2007 - I</t>
  </si>
  <si>
    <t>2012 - I</t>
  </si>
  <si>
    <t>2011 - II</t>
  </si>
  <si>
    <t>2006 - II</t>
  </si>
  <si>
    <t>2002 - I</t>
  </si>
  <si>
    <t>2011 - I</t>
  </si>
  <si>
    <t>2010 - I</t>
  </si>
  <si>
    <t>2010 - II</t>
  </si>
  <si>
    <t>2013 - I</t>
  </si>
  <si>
    <t>2008 - II</t>
  </si>
  <si>
    <t>2006 - I</t>
  </si>
  <si>
    <t>1999 - I</t>
  </si>
  <si>
    <t>2014 - II</t>
  </si>
  <si>
    <t>2016 - II</t>
  </si>
  <si>
    <t>2015 - II</t>
  </si>
  <si>
    <t xml:space="preserve"> 2007 - II</t>
  </si>
  <si>
    <t xml:space="preserve"> 2007 - I</t>
  </si>
  <si>
    <t xml:space="preserve"> 2006 - I</t>
  </si>
  <si>
    <t xml:space="preserve"> 2015 - II</t>
  </si>
  <si>
    <t xml:space="preserve"> 2014 - II</t>
  </si>
  <si>
    <t xml:space="preserve"> 2014 - I</t>
  </si>
  <si>
    <t xml:space="preserve"> 2012 - II</t>
  </si>
  <si>
    <t xml:space="preserve"> 2011 - II</t>
  </si>
  <si>
    <t xml:space="preserve"> 2010 - I</t>
  </si>
  <si>
    <t xml:space="preserve"> 2009 - II</t>
  </si>
  <si>
    <t xml:space="preserve"> 2008 - I</t>
  </si>
  <si>
    <t xml:space="preserve">2005 - </t>
  </si>
  <si>
    <t>2005 - II</t>
  </si>
  <si>
    <t>AÑO RETIRO / AÑO GRADUADO</t>
  </si>
  <si>
    <t>2004 - II</t>
  </si>
  <si>
    <t>2003 - II</t>
  </si>
  <si>
    <t>2001 - II</t>
  </si>
  <si>
    <t>2000 - I</t>
  </si>
  <si>
    <t>FECHA RETIRO / FECHA GRADUADO</t>
  </si>
  <si>
    <t>2017 - II</t>
  </si>
  <si>
    <t>GARCIA DAVID OSORIO</t>
  </si>
  <si>
    <t>VILLA MARTÍNEZ GUILLERMO</t>
  </si>
  <si>
    <t xml:space="preserve">CASTAÑEDA LONDOÑO JOHN FREDY </t>
  </si>
  <si>
    <t xml:space="preserve">FERNÁNDEZ RAMÍREZ JORGE LUIS </t>
  </si>
  <si>
    <t xml:space="preserve">IBARRA VADILLO JULIÁN EDUARDO </t>
  </si>
  <si>
    <t xml:space="preserve">HERNÁNDEZ GÓMEZ KEVIN ALEJANDRO </t>
  </si>
  <si>
    <t xml:space="preserve">RESTREPO RENDÓN LEONARDO </t>
  </si>
  <si>
    <t xml:space="preserve">SERNA CARDONA LUIS ARIOSTO </t>
  </si>
  <si>
    <t xml:space="preserve">SALGUERO ISAZA LUIS FELIPE </t>
  </si>
  <si>
    <t xml:space="preserve">BRAVO LÓPEZ MANUEL FERNANDO </t>
  </si>
  <si>
    <t>USECHE ARTEAGA MARIO ALEJANDRO</t>
  </si>
  <si>
    <r>
      <t>MARTÍNEZ SILVA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000000"/>
        <rFont val="Arial"/>
        <family val="2"/>
      </rPr>
      <t xml:space="preserve">OSCAR ANDRES </t>
    </r>
  </si>
  <si>
    <t xml:space="preserve">RAVE RESTREPO SANTIAGO </t>
  </si>
  <si>
    <t xml:space="preserve">TRIVIÑO CASTAÑEDA VALENTINA </t>
  </si>
  <si>
    <t>GONZÁLEZ  ECHEVERRY CARLOS ÁLVARO</t>
  </si>
  <si>
    <t>NO DE MATERIAS Y ESTADO DE TESIS</t>
  </si>
  <si>
    <t xml:space="preserve">REINA BERRIO JAMES ALI </t>
  </si>
  <si>
    <t>GALLEGO JAVIER ANDRES</t>
  </si>
  <si>
    <t xml:space="preserve">ALVAREZ BOTERO GERMÁN ANDRÉS </t>
  </si>
  <si>
    <t xml:space="preserve">MUÑOZ MUÑOZ ANGELA MARÍA </t>
  </si>
  <si>
    <t xml:space="preserve">VICTORÍA MORENO ELADIO </t>
  </si>
  <si>
    <t xml:space="preserve">ROJAS DÍAZ JERONIMO </t>
  </si>
  <si>
    <t xml:space="preserve">PÉREZ GOSTEVA TATIANA </t>
  </si>
  <si>
    <t xml:space="preserve">TORRES LONDOÑO LEONARDO </t>
  </si>
  <si>
    <t xml:space="preserve">MORENO MORA DIANA PAOLA </t>
  </si>
  <si>
    <t xml:space="preserve">GOMÉZ VALENCIA LIBANIEL </t>
  </si>
  <si>
    <t>RAMÍREZ LONDOÑO CARLOS ARTURO</t>
  </si>
  <si>
    <t>aescobar@utp.edu.co</t>
  </si>
  <si>
    <t>gutiblue@gmail.com</t>
  </si>
  <si>
    <t>hsi@utp.edu.co</t>
  </si>
  <si>
    <t>emfra1@gmail.com</t>
  </si>
  <si>
    <t>magra@utp.edu.co</t>
  </si>
  <si>
    <t>aaog@utp.edu.co</t>
  </si>
  <si>
    <t>luisfernando.herrera@co.abb.com</t>
  </si>
  <si>
    <t>keider95@hotmail.com</t>
  </si>
  <si>
    <t>ricardohincapie@utp.edu.co</t>
  </si>
  <si>
    <t>alpor@utp.edu.co</t>
  </si>
  <si>
    <t>gahol@utp.edu.co</t>
  </si>
  <si>
    <t>saperez@utp.edu.co</t>
  </si>
  <si>
    <t>3 electivas</t>
  </si>
  <si>
    <t>2 electivas</t>
  </si>
  <si>
    <t>Pendiente trabajo de grado</t>
  </si>
  <si>
    <t>No cursó ninguna asignatura</t>
  </si>
  <si>
    <t>1 electiva y 1 seminario</t>
  </si>
  <si>
    <t>5 electivas y 1 seminario</t>
  </si>
  <si>
    <t>7 electivas 2 seminarios</t>
  </si>
  <si>
    <t xml:space="preserve">5 electivas </t>
  </si>
  <si>
    <t>8 electivas - pendiente las notas de seminarios</t>
  </si>
  <si>
    <t>ACTIVO</t>
  </si>
  <si>
    <t>2017-2</t>
  </si>
  <si>
    <t>Graduada</t>
  </si>
  <si>
    <t>Estudiante de mecánica</t>
  </si>
  <si>
    <t>NO MATRICULO</t>
  </si>
  <si>
    <t>6 semestres</t>
  </si>
  <si>
    <t>DURACIÓN CARRERA</t>
  </si>
  <si>
    <t>5 años</t>
  </si>
  <si>
    <t>5 años y medio</t>
  </si>
  <si>
    <t>6 años</t>
  </si>
  <si>
    <t>6 años y medio</t>
  </si>
  <si>
    <t>7 años</t>
  </si>
  <si>
    <t>7 años y medio</t>
  </si>
  <si>
    <t>8 años</t>
  </si>
  <si>
    <t>8 años y medio</t>
  </si>
  <si>
    <t>9 años</t>
  </si>
  <si>
    <t>9 años y medio</t>
  </si>
  <si>
    <t>10 años</t>
  </si>
  <si>
    <t>10 años y medio</t>
  </si>
  <si>
    <t>12 años y medio</t>
  </si>
  <si>
    <t>13 años</t>
  </si>
  <si>
    <t>14 años</t>
  </si>
  <si>
    <t>1 año y medio</t>
  </si>
  <si>
    <t>16 años</t>
  </si>
  <si>
    <t>16 años y medio</t>
  </si>
  <si>
    <t>2 años</t>
  </si>
  <si>
    <t>2 años y medio</t>
  </si>
  <si>
    <t>3 años</t>
  </si>
  <si>
    <t>3 años y medio</t>
  </si>
  <si>
    <t>4 años</t>
  </si>
  <si>
    <t>4 años y medio</t>
  </si>
  <si>
    <t>COHORTE</t>
  </si>
  <si>
    <t>VII</t>
  </si>
  <si>
    <t>VIII</t>
  </si>
  <si>
    <t>XIX</t>
  </si>
  <si>
    <t>XX</t>
  </si>
  <si>
    <t>XXI</t>
  </si>
  <si>
    <t>XI</t>
  </si>
  <si>
    <t>IX</t>
  </si>
  <si>
    <t>X</t>
  </si>
  <si>
    <t>XII</t>
  </si>
  <si>
    <t>XIII</t>
  </si>
  <si>
    <t>XIV</t>
  </si>
  <si>
    <t>XV</t>
  </si>
  <si>
    <t>XVI</t>
  </si>
  <si>
    <t>XVII</t>
  </si>
  <si>
    <t>XVIII</t>
  </si>
  <si>
    <t>XXII</t>
  </si>
  <si>
    <t>XXIII</t>
  </si>
  <si>
    <t>XXIV</t>
  </si>
  <si>
    <t>XXV</t>
  </si>
  <si>
    <t>XXVI</t>
  </si>
  <si>
    <t>XXVII</t>
  </si>
  <si>
    <t>XXVIII</t>
  </si>
  <si>
    <t>XXIX</t>
  </si>
  <si>
    <t>TIEMPO DURACIÓN</t>
  </si>
  <si>
    <t>Estudiante:  3.5 años</t>
  </si>
  <si>
    <t>Por cohorte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</si>
</sst>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mmm\-yy;@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7030A0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9BA9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5" xfId="0" applyFont="1" applyBorder="1" applyAlignment="1">
      <alignment horizontal="center" vertical="center"/>
    </xf>
    <xf numFmtId="0" fontId="6" fillId="5" borderId="1" xfId="0" quotePrefix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5" borderId="7" xfId="0" quotePrefix="1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quotePrefix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0" fontId="7" fillId="7" borderId="1" xfId="0" quotePrefix="1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/>
    </xf>
    <xf numFmtId="3" fontId="7" fillId="7" borderId="5" xfId="0" applyNumberFormat="1" applyFont="1" applyFill="1" applyBorder="1" applyAlignment="1">
      <alignment horizontal="center"/>
    </xf>
    <xf numFmtId="0" fontId="7" fillId="7" borderId="5" xfId="0" applyFont="1" applyFill="1" applyBorder="1"/>
    <xf numFmtId="0" fontId="7" fillId="7" borderId="5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6" fillId="5" borderId="0" xfId="0" applyFont="1" applyFill="1"/>
    <xf numFmtId="0" fontId="6" fillId="5" borderId="0" xfId="0" applyFont="1" applyFill="1" applyBorder="1"/>
    <xf numFmtId="0" fontId="6" fillId="5" borderId="1" xfId="0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5" borderId="1" xfId="0" applyFont="1" applyFill="1" applyBorder="1" applyAlignment="1">
      <alignment horizontal="center" vertical="center"/>
    </xf>
    <xf numFmtId="0" fontId="7" fillId="5" borderId="1" xfId="0" quotePrefix="1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6" fillId="0" borderId="9" xfId="0" applyFont="1" applyBorder="1"/>
    <xf numFmtId="0" fontId="6" fillId="0" borderId="10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3" fontId="7" fillId="5" borderId="7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7" xfId="0" quotePrefix="1" applyFont="1" applyFill="1" applyBorder="1" applyAlignment="1">
      <alignment horizontal="left" vertical="center" wrapText="1"/>
    </xf>
    <xf numFmtId="3" fontId="7" fillId="5" borderId="7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vertical="center"/>
    </xf>
    <xf numFmtId="0" fontId="6" fillId="0" borderId="4" xfId="0" applyFont="1" applyBorder="1" applyAlignment="1"/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17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/>
    </xf>
    <xf numFmtId="14" fontId="9" fillId="5" borderId="1" xfId="0" quotePrefix="1" applyNumberFormat="1" applyFont="1" applyFill="1" applyBorder="1" applyAlignment="1">
      <alignment horizontal="center" vertical="center" wrapText="1"/>
    </xf>
    <xf numFmtId="0" fontId="9" fillId="5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" xfId="0" quotePrefix="1" applyFont="1" applyFill="1" applyBorder="1" applyAlignment="1">
      <alignment horizontal="center" vertical="center"/>
    </xf>
    <xf numFmtId="17" fontId="9" fillId="5" borderId="1" xfId="0" quotePrefix="1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left"/>
    </xf>
    <xf numFmtId="3" fontId="7" fillId="8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9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9" borderId="1" xfId="0" quotePrefix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NumberFormat="1" applyFont="1" applyBorder="1"/>
    <xf numFmtId="0" fontId="3" fillId="11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3" fillId="0" borderId="1" xfId="0" applyNumberFormat="1" applyFont="1" applyFill="1" applyBorder="1"/>
    <xf numFmtId="0" fontId="0" fillId="0" borderId="6" xfId="0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3" fillId="0" borderId="1" xfId="0" applyNumberFormat="1" applyFont="1" applyBorder="1" applyAlignment="1">
      <alignment vertical="center"/>
    </xf>
    <xf numFmtId="14" fontId="0" fillId="0" borderId="15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9" fillId="5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3" fillId="6" borderId="2" xfId="0" applyFont="1" applyFill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/>
    <xf numFmtId="0" fontId="11" fillId="0" borderId="0" xfId="0" applyFont="1"/>
    <xf numFmtId="0" fontId="11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9" fillId="5" borderId="1" xfId="0" quotePrefix="1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 wrapText="1"/>
    </xf>
    <xf numFmtId="0" fontId="9" fillId="5" borderId="3" xfId="0" quotePrefix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5" borderId="1" xfId="0" applyFill="1" applyBorder="1"/>
    <xf numFmtId="14" fontId="0" fillId="0" borderId="1" xfId="0" applyNumberForma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6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/>
    <xf numFmtId="0" fontId="13" fillId="0" borderId="1" xfId="0" applyNumberFormat="1" applyFont="1" applyBorder="1" applyAlignment="1"/>
    <xf numFmtId="0" fontId="3" fillId="0" borderId="5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14" fontId="0" fillId="0" borderId="15" xfId="0" applyNumberForma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5" borderId="0" xfId="0" applyFont="1" applyFill="1" applyBorder="1" applyAlignment="1">
      <alignment horizontal="center"/>
    </xf>
    <xf numFmtId="0" fontId="18" fillId="5" borderId="15" xfId="0" applyFont="1" applyFill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5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3" fillId="0" borderId="0" xfId="0" applyNumberFormat="1" applyFont="1" applyBorder="1"/>
    <xf numFmtId="0" fontId="13" fillId="0" borderId="6" xfId="0" applyNumberFormat="1" applyFont="1" applyBorder="1"/>
    <xf numFmtId="0" fontId="18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5" borderId="1" xfId="0" applyNumberFormat="1" applyFont="1" applyFill="1" applyBorder="1"/>
    <xf numFmtId="0" fontId="13" fillId="5" borderId="1" xfId="0" applyNumberFormat="1" applyFont="1" applyFill="1" applyBorder="1"/>
    <xf numFmtId="0" fontId="14" fillId="5" borderId="1" xfId="0" applyFont="1" applyFill="1" applyBorder="1"/>
    <xf numFmtId="0" fontId="0" fillId="5" borderId="1" xfId="0" applyFon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3" fillId="12" borderId="1" xfId="0" applyNumberFormat="1" applyFont="1" applyFill="1" applyBorder="1"/>
    <xf numFmtId="0" fontId="13" fillId="12" borderId="1" xfId="0" applyNumberFormat="1" applyFont="1" applyFill="1" applyBorder="1"/>
    <xf numFmtId="0" fontId="20" fillId="5" borderId="1" xfId="0" applyFont="1" applyFill="1" applyBorder="1" applyAlignment="1">
      <alignment vertical="center"/>
    </xf>
    <xf numFmtId="0" fontId="21" fillId="11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5" borderId="5" xfId="0" applyNumberFormat="1" applyFont="1" applyFill="1" applyBorder="1"/>
    <xf numFmtId="0" fontId="3" fillId="5" borderId="0" xfId="0" applyNumberFormat="1" applyFont="1" applyFill="1" applyBorder="1"/>
    <xf numFmtId="0" fontId="3" fillId="11" borderId="11" xfId="0" applyFont="1" applyFill="1" applyBorder="1" applyAlignment="1">
      <alignment horizontal="center"/>
    </xf>
    <xf numFmtId="0" fontId="0" fillId="10" borderId="0" xfId="0" applyFill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21" fillId="5" borderId="1" xfId="0" applyNumberFormat="1" applyFont="1" applyFill="1" applyBorder="1"/>
    <xf numFmtId="0" fontId="0" fillId="0" borderId="14" xfId="0" applyBorder="1" applyAlignment="1">
      <alignment horizontal="center"/>
    </xf>
    <xf numFmtId="0" fontId="18" fillId="10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14" fontId="9" fillId="5" borderId="1" xfId="0" applyNumberFormat="1" applyFont="1" applyFill="1" applyBorder="1" applyAlignment="1">
      <alignment horizontal="right" vertical="center" wrapText="1"/>
    </xf>
    <xf numFmtId="0" fontId="10" fillId="5" borderId="0" xfId="0" applyFont="1" applyFill="1"/>
    <xf numFmtId="0" fontId="0" fillId="5" borderId="0" xfId="0" applyFill="1"/>
    <xf numFmtId="3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justify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" xfId="0" quotePrefix="1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3" xfId="0" quotePrefix="1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C6E0B4"/>
          <bgColor rgb="FF000000"/>
        </patternFill>
      </fill>
    </dxf>
  </dxfs>
  <tableStyles count="0" defaultTableStyle="TableStyleMedium2" defaultPivotStyle="PivotStyleLight16"/>
  <colors>
    <mruColors>
      <color rgb="FFE9BA97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UTP/Desktop/Kelly/MONITOR&#205;A/BASE%20DE%20DATOS/informe%20estudiantes%20maestr&#237;a_ACTUALIZ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_Financiera"/>
      <sheetName val="Resumen graduados"/>
      <sheetName val="Resumen_académico"/>
      <sheetName val="I-Prom"/>
      <sheetName val="II-Prom"/>
      <sheetName val="III-Prom"/>
      <sheetName val="IV-Prom"/>
      <sheetName val="V-Prom"/>
      <sheetName val="VI-Prom"/>
      <sheetName val="VIA-Pro"/>
    </sheetNames>
    <sheetDataSet>
      <sheetData sheetId="0"/>
      <sheetData sheetId="1"/>
      <sheetData sheetId="2"/>
      <sheetData sheetId="3">
        <row r="34">
          <cell r="D34">
            <v>0</v>
          </cell>
        </row>
        <row r="35">
          <cell r="D35">
            <v>17</v>
          </cell>
        </row>
      </sheetData>
      <sheetData sheetId="4">
        <row r="9">
          <cell r="H9" t="str">
            <v>I-2002</v>
          </cell>
        </row>
        <row r="20">
          <cell r="H20" t="str">
            <v>I-2002</v>
          </cell>
        </row>
        <row r="35">
          <cell r="D35">
            <v>0</v>
          </cell>
        </row>
        <row r="36">
          <cell r="D36">
            <v>21</v>
          </cell>
        </row>
      </sheetData>
      <sheetData sheetId="5">
        <row r="80">
          <cell r="D80">
            <v>8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1"/>
  <sheetViews>
    <sheetView topLeftCell="C1" zoomScale="106" zoomScaleNormal="106" workbookViewId="0">
      <pane ySplit="1" topLeftCell="A65" activePane="bottomLeft" state="frozen"/>
      <selection pane="bottomLeft" activeCell="C28" sqref="C28"/>
    </sheetView>
  </sheetViews>
  <sheetFormatPr baseColWidth="10" defaultRowHeight="15.75" x14ac:dyDescent="0.25"/>
  <cols>
    <col min="1" max="1" width="8.140625" style="119" customWidth="1"/>
    <col min="2" max="2" width="22.28515625" style="5" customWidth="1"/>
    <col min="3" max="3" width="52.5703125" style="101" customWidth="1"/>
    <col min="4" max="4" width="19" style="99" customWidth="1"/>
    <col min="5" max="5" width="19" style="228" customWidth="1"/>
    <col min="6" max="6" width="42.28515625" style="170" customWidth="1"/>
    <col min="7" max="7" width="19" style="172" customWidth="1"/>
    <col min="8" max="8" width="31.28515625" style="172" customWidth="1"/>
    <col min="9" max="9" width="34.140625" style="176" customWidth="1"/>
    <col min="10" max="10" width="26.85546875" style="98" customWidth="1"/>
    <col min="11" max="11" width="19.7109375" style="114" customWidth="1"/>
    <col min="12" max="12" width="35.42578125" style="97" customWidth="1"/>
    <col min="13" max="13" width="16" style="97" customWidth="1"/>
    <col min="14" max="14" width="28" customWidth="1"/>
    <col min="15" max="15" width="31.42578125" customWidth="1"/>
    <col min="16" max="16" width="31" customWidth="1"/>
  </cols>
  <sheetData>
    <row r="1" spans="1:17" ht="36.75" customHeight="1" x14ac:dyDescent="0.25">
      <c r="A1" s="190"/>
      <c r="B1" s="1" t="s">
        <v>635</v>
      </c>
      <c r="C1" s="189" t="s">
        <v>0</v>
      </c>
      <c r="D1" s="1" t="s">
        <v>1</v>
      </c>
      <c r="E1" s="1" t="s">
        <v>1473</v>
      </c>
      <c r="F1" s="1" t="s">
        <v>1351</v>
      </c>
      <c r="G1" s="1" t="s">
        <v>1448</v>
      </c>
      <c r="H1" s="1" t="s">
        <v>1387</v>
      </c>
      <c r="I1" s="191" t="s">
        <v>1392</v>
      </c>
      <c r="J1" s="191" t="s">
        <v>1409</v>
      </c>
      <c r="K1" s="191" t="s">
        <v>1082</v>
      </c>
    </row>
    <row r="2" spans="1:17" ht="19.5" customHeight="1" x14ac:dyDescent="0.25">
      <c r="A2" s="2">
        <v>1</v>
      </c>
      <c r="B2" s="100">
        <v>1094880045</v>
      </c>
      <c r="C2" s="193" t="s">
        <v>1048</v>
      </c>
      <c r="D2" s="104" t="s">
        <v>1446</v>
      </c>
      <c r="E2" s="225" t="s">
        <v>1495</v>
      </c>
      <c r="F2" s="175" t="s">
        <v>1353</v>
      </c>
      <c r="G2" s="175"/>
      <c r="H2" s="175" t="s">
        <v>1353</v>
      </c>
      <c r="I2" s="175" t="s">
        <v>1353</v>
      </c>
      <c r="J2" s="5" t="s">
        <v>1433</v>
      </c>
      <c r="K2" s="115">
        <v>1</v>
      </c>
      <c r="L2"/>
      <c r="M2"/>
    </row>
    <row r="3" spans="1:17" ht="15.75" customHeight="1" x14ac:dyDescent="0.25">
      <c r="A3" s="2">
        <v>2</v>
      </c>
      <c r="B3" s="100">
        <v>1093224528</v>
      </c>
      <c r="C3" s="193" t="s">
        <v>1059</v>
      </c>
      <c r="D3" s="104" t="s">
        <v>1446</v>
      </c>
      <c r="E3" s="225" t="s">
        <v>1495</v>
      </c>
      <c r="F3" s="175" t="s">
        <v>1353</v>
      </c>
      <c r="G3" s="175"/>
      <c r="H3" s="175" t="s">
        <v>1353</v>
      </c>
      <c r="I3" s="175" t="s">
        <v>1353</v>
      </c>
      <c r="J3" s="5" t="s">
        <v>1434</v>
      </c>
      <c r="K3" s="115">
        <v>1</v>
      </c>
      <c r="L3"/>
      <c r="M3"/>
      <c r="Q3" s="10"/>
    </row>
    <row r="4" spans="1:17" ht="15.75" customHeight="1" x14ac:dyDescent="0.25">
      <c r="A4" s="2">
        <v>3</v>
      </c>
      <c r="B4" s="100">
        <v>75098299</v>
      </c>
      <c r="C4" s="193" t="s">
        <v>1029</v>
      </c>
      <c r="D4" s="104" t="s">
        <v>634</v>
      </c>
      <c r="E4" s="225" t="s">
        <v>1494</v>
      </c>
      <c r="F4" s="175" t="s">
        <v>1372</v>
      </c>
      <c r="G4" s="175"/>
      <c r="H4" s="168" t="s">
        <v>1353</v>
      </c>
      <c r="I4" s="168" t="s">
        <v>1353</v>
      </c>
      <c r="J4" s="5" t="s">
        <v>1435</v>
      </c>
      <c r="K4" s="114">
        <v>4</v>
      </c>
      <c r="L4"/>
      <c r="M4"/>
      <c r="Q4" s="10"/>
    </row>
    <row r="5" spans="1:17" ht="15.75" customHeight="1" x14ac:dyDescent="0.25">
      <c r="A5" s="2">
        <v>4</v>
      </c>
      <c r="B5" s="100">
        <v>42165449</v>
      </c>
      <c r="C5" s="204" t="s">
        <v>1046</v>
      </c>
      <c r="D5" s="102" t="s">
        <v>964</v>
      </c>
      <c r="E5" s="225" t="s">
        <v>1495</v>
      </c>
      <c r="F5" s="175" t="s">
        <v>1353</v>
      </c>
      <c r="G5" s="175"/>
      <c r="H5" s="175" t="s">
        <v>1353</v>
      </c>
      <c r="I5" s="175" t="s">
        <v>1353</v>
      </c>
      <c r="J5" s="201" t="s">
        <v>1436</v>
      </c>
      <c r="K5" s="114">
        <v>0</v>
      </c>
      <c r="L5"/>
      <c r="M5" s="97">
        <v>1</v>
      </c>
      <c r="Q5" s="10"/>
    </row>
    <row r="6" spans="1:17" ht="15.75" customHeight="1" x14ac:dyDescent="0.25">
      <c r="A6" s="2">
        <v>5</v>
      </c>
      <c r="B6" s="100">
        <v>1055918346</v>
      </c>
      <c r="C6" s="193" t="s">
        <v>1047</v>
      </c>
      <c r="D6" s="104" t="s">
        <v>1446</v>
      </c>
      <c r="E6" s="225" t="s">
        <v>1495</v>
      </c>
      <c r="F6" s="175" t="s">
        <v>1353</v>
      </c>
      <c r="G6" s="175"/>
      <c r="H6" s="175" t="s">
        <v>1353</v>
      </c>
      <c r="I6" s="175" t="s">
        <v>1353</v>
      </c>
      <c r="J6" s="5" t="s">
        <v>1437</v>
      </c>
      <c r="K6" s="5">
        <v>1</v>
      </c>
      <c r="L6"/>
      <c r="M6"/>
      <c r="Q6" s="10"/>
    </row>
    <row r="7" spans="1:17" ht="15.75" customHeight="1" x14ac:dyDescent="0.25">
      <c r="A7" s="2">
        <v>6</v>
      </c>
      <c r="B7" s="3">
        <v>1088238973</v>
      </c>
      <c r="C7" s="192" t="s">
        <v>128</v>
      </c>
      <c r="D7" s="104" t="s">
        <v>1446</v>
      </c>
      <c r="E7" s="225" t="s">
        <v>1489</v>
      </c>
      <c r="F7" s="175" t="s">
        <v>1352</v>
      </c>
      <c r="G7" s="175"/>
      <c r="H7" s="175" t="s">
        <v>1353</v>
      </c>
      <c r="I7" s="175" t="s">
        <v>1353</v>
      </c>
      <c r="J7" s="122" t="s">
        <v>1438</v>
      </c>
      <c r="K7" s="5">
        <v>3</v>
      </c>
      <c r="L7"/>
      <c r="M7"/>
      <c r="Q7" s="10"/>
    </row>
    <row r="8" spans="1:17" ht="15.75" customHeight="1" x14ac:dyDescent="0.25">
      <c r="A8" s="2">
        <v>7</v>
      </c>
      <c r="B8" s="4">
        <v>1088253599</v>
      </c>
      <c r="C8" s="192" t="s">
        <v>520</v>
      </c>
      <c r="D8" s="104" t="s">
        <v>1446</v>
      </c>
      <c r="E8" s="225" t="s">
        <v>1493</v>
      </c>
      <c r="F8" s="175" t="s">
        <v>1355</v>
      </c>
      <c r="G8" s="175"/>
      <c r="H8" s="168" t="s">
        <v>1353</v>
      </c>
      <c r="I8" s="168" t="s">
        <v>1353</v>
      </c>
      <c r="J8" s="5" t="s">
        <v>1435</v>
      </c>
      <c r="K8" s="5">
        <v>3</v>
      </c>
      <c r="L8"/>
      <c r="M8"/>
      <c r="Q8" s="10"/>
    </row>
    <row r="9" spans="1:17" ht="15.75" customHeight="1" x14ac:dyDescent="0.25">
      <c r="A9" s="2">
        <v>8</v>
      </c>
      <c r="B9" s="3">
        <v>18513704</v>
      </c>
      <c r="C9" s="192" t="s">
        <v>327</v>
      </c>
      <c r="D9" s="104" t="s">
        <v>634</v>
      </c>
      <c r="E9" s="225" t="s">
        <v>651</v>
      </c>
      <c r="F9" s="175" t="s">
        <v>1354</v>
      </c>
      <c r="G9" s="175"/>
      <c r="H9" s="168" t="s">
        <v>1353</v>
      </c>
      <c r="I9" s="168" t="s">
        <v>1353</v>
      </c>
      <c r="J9" s="202" t="s">
        <v>1439</v>
      </c>
      <c r="K9" s="99">
        <v>4</v>
      </c>
      <c r="N9" s="107" t="str">
        <f>UPPER("Cantidad graduados")</f>
        <v>CANTIDAD GRADUADOS</v>
      </c>
      <c r="O9" s="109" t="str">
        <f>UPPER("activos")</f>
        <v>ACTIVOS</v>
      </c>
      <c r="P9" s="110" t="s">
        <v>1028</v>
      </c>
    </row>
    <row r="10" spans="1:17" ht="15.75" customHeight="1" x14ac:dyDescent="0.25">
      <c r="A10" s="2">
        <v>9</v>
      </c>
      <c r="B10" s="3">
        <v>1061369205</v>
      </c>
      <c r="C10" s="192" t="s">
        <v>13</v>
      </c>
      <c r="D10" s="104" t="s">
        <v>1446</v>
      </c>
      <c r="E10" s="225" t="s">
        <v>1493</v>
      </c>
      <c r="F10" s="175" t="s">
        <v>1355</v>
      </c>
      <c r="G10" s="175"/>
      <c r="H10" s="168" t="s">
        <v>1353</v>
      </c>
      <c r="I10" s="168" t="s">
        <v>1353</v>
      </c>
      <c r="J10" s="201" t="s">
        <v>1440</v>
      </c>
      <c r="K10" s="5">
        <v>2</v>
      </c>
      <c r="L10">
        <v>71</v>
      </c>
      <c r="M10">
        <f>COUNTIF(K2:K391,"Semestre 4")</f>
        <v>0</v>
      </c>
      <c r="N10" s="108">
        <f>COUNTIF(D:D,"GRADUADO")</f>
        <v>173</v>
      </c>
      <c r="O10" s="108">
        <f>COUNTIF(D:D,"NO GRADUADO")</f>
        <v>3</v>
      </c>
      <c r="P10" s="98">
        <f>COUNTIF(D:D,"RETIRADO")</f>
        <v>151</v>
      </c>
    </row>
    <row r="11" spans="1:17" ht="33" customHeight="1" x14ac:dyDescent="0.25">
      <c r="A11" s="2">
        <v>10</v>
      </c>
      <c r="B11" s="3">
        <v>1088305607</v>
      </c>
      <c r="C11" s="192" t="s">
        <v>511</v>
      </c>
      <c r="D11" s="104" t="s">
        <v>634</v>
      </c>
      <c r="E11" s="225" t="s">
        <v>1492</v>
      </c>
      <c r="F11" s="175" t="s">
        <v>1373</v>
      </c>
      <c r="G11" s="175"/>
      <c r="H11" s="168" t="s">
        <v>1353</v>
      </c>
      <c r="I11" s="168" t="s">
        <v>1353</v>
      </c>
      <c r="J11" s="203" t="s">
        <v>1441</v>
      </c>
      <c r="K11" s="99">
        <v>4</v>
      </c>
      <c r="L11"/>
      <c r="M11"/>
      <c r="N11" s="10"/>
      <c r="O11" s="10"/>
      <c r="P11" s="10"/>
    </row>
    <row r="12" spans="1:17" ht="15.75" customHeight="1" x14ac:dyDescent="0.25">
      <c r="A12" s="2">
        <v>11</v>
      </c>
      <c r="B12" s="4">
        <v>1093220801</v>
      </c>
      <c r="C12" s="8" t="s">
        <v>104</v>
      </c>
      <c r="D12" s="104" t="s">
        <v>1442</v>
      </c>
      <c r="E12" s="225" t="s">
        <v>1490</v>
      </c>
      <c r="F12" s="175" t="s">
        <v>1371</v>
      </c>
      <c r="G12" s="175"/>
      <c r="H12" s="168"/>
      <c r="I12" s="168"/>
      <c r="J12" s="5" t="s">
        <v>1435</v>
      </c>
      <c r="K12" s="5">
        <v>4</v>
      </c>
      <c r="L12"/>
      <c r="M12"/>
    </row>
    <row r="13" spans="1:17" ht="15.75" customHeight="1" x14ac:dyDescent="0.25">
      <c r="A13" s="2">
        <v>12</v>
      </c>
      <c r="B13" s="100">
        <v>1092913156</v>
      </c>
      <c r="C13" s="101" t="s">
        <v>1043</v>
      </c>
      <c r="D13" s="104" t="s">
        <v>1442</v>
      </c>
      <c r="E13" s="225" t="s">
        <v>1494</v>
      </c>
      <c r="F13" s="175" t="s">
        <v>1372</v>
      </c>
      <c r="G13" s="175"/>
      <c r="H13" s="168"/>
      <c r="I13" s="168"/>
      <c r="J13" s="5"/>
      <c r="K13" s="5">
        <v>3</v>
      </c>
      <c r="L13"/>
      <c r="M13"/>
    </row>
    <row r="14" spans="1:17" ht="15.75" customHeight="1" x14ac:dyDescent="0.25">
      <c r="A14" s="2">
        <v>13</v>
      </c>
      <c r="B14" s="4">
        <v>1088267974</v>
      </c>
      <c r="C14" s="8" t="s">
        <v>242</v>
      </c>
      <c r="D14" s="104" t="s">
        <v>1442</v>
      </c>
      <c r="E14" s="225" t="s">
        <v>1490</v>
      </c>
      <c r="F14" s="175" t="s">
        <v>1371</v>
      </c>
      <c r="G14" s="175"/>
      <c r="H14" s="168"/>
      <c r="I14" s="168"/>
      <c r="J14" s="5" t="s">
        <v>1435</v>
      </c>
      <c r="K14" s="5">
        <v>4</v>
      </c>
      <c r="L14"/>
      <c r="M14"/>
    </row>
    <row r="15" spans="1:17" ht="15.75" customHeight="1" x14ac:dyDescent="0.25">
      <c r="A15" s="2">
        <v>14</v>
      </c>
      <c r="B15" s="100">
        <v>1088015150</v>
      </c>
      <c r="C15" s="101" t="s">
        <v>1054</v>
      </c>
      <c r="D15" s="104" t="s">
        <v>1442</v>
      </c>
      <c r="E15" s="225" t="s">
        <v>1495</v>
      </c>
      <c r="F15" s="175" t="s">
        <v>1353</v>
      </c>
      <c r="G15" s="175"/>
      <c r="H15" s="168" t="s">
        <v>1443</v>
      </c>
      <c r="I15" s="168" t="s">
        <v>1443</v>
      </c>
      <c r="J15" s="5" t="s">
        <v>1444</v>
      </c>
      <c r="K15" s="5">
        <v>2</v>
      </c>
      <c r="L15"/>
      <c r="M15"/>
    </row>
    <row r="16" spans="1:17" ht="15.75" customHeight="1" x14ac:dyDescent="0.25">
      <c r="A16" s="2">
        <v>15</v>
      </c>
      <c r="B16" s="182">
        <v>1061735372</v>
      </c>
      <c r="C16" s="186" t="s">
        <v>1403</v>
      </c>
      <c r="D16" s="104" t="s">
        <v>1446</v>
      </c>
      <c r="E16" s="225" t="s">
        <v>1496</v>
      </c>
      <c r="F16" s="181" t="s">
        <v>1393</v>
      </c>
      <c r="G16" s="181"/>
      <c r="H16" s="181"/>
      <c r="I16" s="168"/>
      <c r="J16" s="5"/>
      <c r="K16" s="5">
        <v>2</v>
      </c>
      <c r="L16"/>
      <c r="M16"/>
    </row>
    <row r="17" spans="1:13" ht="15.75" customHeight="1" x14ac:dyDescent="0.25">
      <c r="A17" s="2">
        <v>16</v>
      </c>
      <c r="B17" s="4">
        <v>1093217696</v>
      </c>
      <c r="C17" s="8" t="s">
        <v>352</v>
      </c>
      <c r="D17" s="104" t="s">
        <v>9</v>
      </c>
      <c r="E17" s="225" t="s">
        <v>1476</v>
      </c>
      <c r="F17" s="175" t="s">
        <v>969</v>
      </c>
      <c r="G17" s="175" t="s">
        <v>1450</v>
      </c>
      <c r="H17" s="131" t="s">
        <v>1337</v>
      </c>
      <c r="I17" s="168"/>
      <c r="J17" s="5"/>
      <c r="K17" s="5"/>
      <c r="L17"/>
      <c r="M17"/>
    </row>
    <row r="18" spans="1:13" ht="15.75" customHeight="1" x14ac:dyDescent="0.25">
      <c r="A18" s="2">
        <v>17</v>
      </c>
      <c r="B18" s="3">
        <v>9862470</v>
      </c>
      <c r="C18" s="8" t="s">
        <v>229</v>
      </c>
      <c r="D18" s="104" t="s">
        <v>1442</v>
      </c>
      <c r="E18" s="225" t="s">
        <v>1484</v>
      </c>
      <c r="F18" s="175" t="s">
        <v>1365</v>
      </c>
      <c r="G18" s="175"/>
      <c r="H18" s="168"/>
      <c r="I18" s="168"/>
      <c r="J18" s="202" t="s">
        <v>1435</v>
      </c>
      <c r="K18" s="99">
        <v>4</v>
      </c>
    </row>
    <row r="19" spans="1:13" ht="15.75" customHeight="1" x14ac:dyDescent="0.25">
      <c r="A19" s="2">
        <v>18</v>
      </c>
      <c r="B19" s="4">
        <v>1088300401</v>
      </c>
      <c r="C19" s="185" t="s">
        <v>284</v>
      </c>
      <c r="D19" s="104" t="s">
        <v>1442</v>
      </c>
      <c r="E19" s="225" t="s">
        <v>1493</v>
      </c>
      <c r="F19" s="168" t="s">
        <v>1355</v>
      </c>
      <c r="G19" s="168"/>
      <c r="H19" s="168"/>
      <c r="I19" s="168"/>
      <c r="J19" s="99"/>
      <c r="K19" s="99">
        <v>2</v>
      </c>
    </row>
    <row r="20" spans="1:13" ht="15.75" customHeight="1" x14ac:dyDescent="0.25">
      <c r="A20" s="2">
        <v>19</v>
      </c>
      <c r="B20" s="100">
        <v>1088309086</v>
      </c>
      <c r="C20" s="101" t="s">
        <v>1049</v>
      </c>
      <c r="D20" s="104" t="s">
        <v>1442</v>
      </c>
      <c r="E20" s="225" t="s">
        <v>1495</v>
      </c>
      <c r="F20" s="175" t="s">
        <v>1353</v>
      </c>
      <c r="G20" s="175"/>
      <c r="H20" s="168"/>
      <c r="I20" s="168"/>
      <c r="J20" s="5"/>
      <c r="K20" s="5">
        <v>2</v>
      </c>
      <c r="L20"/>
      <c r="M20"/>
    </row>
    <row r="21" spans="1:13" ht="15.75" customHeight="1" x14ac:dyDescent="0.25">
      <c r="A21" s="2">
        <v>20</v>
      </c>
      <c r="B21" s="100">
        <v>37843472</v>
      </c>
      <c r="C21" s="101" t="s">
        <v>1061</v>
      </c>
      <c r="D21" s="104" t="s">
        <v>1442</v>
      </c>
      <c r="E21" s="225" t="s">
        <v>1495</v>
      </c>
      <c r="F21" s="175" t="s">
        <v>1353</v>
      </c>
      <c r="G21" s="175"/>
      <c r="H21" s="168"/>
      <c r="I21" s="168"/>
      <c r="J21" s="5"/>
      <c r="K21" s="5">
        <v>2</v>
      </c>
      <c r="L21"/>
      <c r="M21"/>
    </row>
    <row r="22" spans="1:13" ht="15.75" customHeight="1" x14ac:dyDescent="0.25">
      <c r="A22" s="2">
        <v>21</v>
      </c>
      <c r="B22" s="182">
        <v>4516723</v>
      </c>
      <c r="C22" s="186" t="s">
        <v>1396</v>
      </c>
      <c r="D22" s="104" t="s">
        <v>1442</v>
      </c>
      <c r="E22" s="225" t="s">
        <v>1496</v>
      </c>
      <c r="F22" s="181" t="s">
        <v>1393</v>
      </c>
      <c r="G22" s="181"/>
      <c r="H22" s="181"/>
      <c r="I22" s="168"/>
      <c r="J22" s="5"/>
      <c r="K22" s="5">
        <v>1</v>
      </c>
      <c r="L22"/>
      <c r="M22"/>
    </row>
    <row r="23" spans="1:13" ht="15.75" customHeight="1" x14ac:dyDescent="0.25">
      <c r="A23" s="2">
        <v>22</v>
      </c>
      <c r="B23" s="100">
        <v>1083897571</v>
      </c>
      <c r="C23" s="101" t="s">
        <v>1057</v>
      </c>
      <c r="D23" s="104" t="s">
        <v>1442</v>
      </c>
      <c r="E23" s="225" t="s">
        <v>1495</v>
      </c>
      <c r="F23" s="175" t="s">
        <v>1353</v>
      </c>
      <c r="G23" s="175"/>
      <c r="H23" s="168"/>
      <c r="I23" s="168"/>
      <c r="J23" s="5"/>
      <c r="K23" s="5">
        <v>2</v>
      </c>
      <c r="L23"/>
      <c r="M23"/>
    </row>
    <row r="24" spans="1:13" ht="15.75" customHeight="1" x14ac:dyDescent="0.25">
      <c r="A24" s="2">
        <v>23</v>
      </c>
      <c r="B24" s="4">
        <v>1087999292</v>
      </c>
      <c r="C24" s="8" t="s">
        <v>199</v>
      </c>
      <c r="D24" s="104" t="s">
        <v>1442</v>
      </c>
      <c r="E24" s="225" t="s">
        <v>1490</v>
      </c>
      <c r="F24" s="175" t="s">
        <v>1371</v>
      </c>
      <c r="G24" s="175"/>
      <c r="H24" s="168"/>
      <c r="I24" s="168"/>
      <c r="J24" s="5" t="s">
        <v>1435</v>
      </c>
      <c r="K24" s="5">
        <v>4</v>
      </c>
      <c r="L24"/>
      <c r="M24"/>
    </row>
    <row r="25" spans="1:13" ht="15.75" customHeight="1" x14ac:dyDescent="0.25">
      <c r="A25" s="2">
        <v>24</v>
      </c>
      <c r="B25" s="100">
        <v>1088317459</v>
      </c>
      <c r="C25" s="101" t="s">
        <v>1055</v>
      </c>
      <c r="D25" s="104" t="s">
        <v>1442</v>
      </c>
      <c r="E25" s="225" t="s">
        <v>1495</v>
      </c>
      <c r="F25" s="175" t="s">
        <v>1353</v>
      </c>
      <c r="G25" s="175"/>
      <c r="H25" s="168"/>
      <c r="I25" s="168"/>
      <c r="J25" s="5"/>
      <c r="K25" s="5">
        <v>2</v>
      </c>
      <c r="L25"/>
      <c r="M25"/>
    </row>
    <row r="26" spans="1:13" ht="15.75" customHeight="1" x14ac:dyDescent="0.25">
      <c r="A26" s="2">
        <v>25</v>
      </c>
      <c r="B26" s="100">
        <v>1094905052</v>
      </c>
      <c r="C26" s="101" t="s">
        <v>1036</v>
      </c>
      <c r="D26" s="104" t="s">
        <v>1442</v>
      </c>
      <c r="E26" s="225" t="s">
        <v>1494</v>
      </c>
      <c r="F26" s="175" t="s">
        <v>1372</v>
      </c>
      <c r="G26" s="175"/>
      <c r="H26" s="168"/>
      <c r="I26" s="168"/>
      <c r="J26" s="5"/>
      <c r="K26" s="5"/>
      <c r="L26"/>
      <c r="M26"/>
    </row>
    <row r="27" spans="1:13" ht="15.75" customHeight="1" x14ac:dyDescent="0.25">
      <c r="A27" s="2">
        <v>26</v>
      </c>
      <c r="B27" s="182">
        <v>1088329319</v>
      </c>
      <c r="C27" s="186" t="s">
        <v>1397</v>
      </c>
      <c r="D27" s="104" t="s">
        <v>1442</v>
      </c>
      <c r="E27" s="225" t="s">
        <v>1496</v>
      </c>
      <c r="F27" s="181" t="s">
        <v>1393</v>
      </c>
      <c r="G27" s="181"/>
      <c r="H27" s="181"/>
      <c r="I27" s="168"/>
      <c r="J27" s="5"/>
      <c r="K27" s="5">
        <v>1</v>
      </c>
      <c r="L27"/>
      <c r="M27"/>
    </row>
    <row r="28" spans="1:13" ht="15.75" customHeight="1" x14ac:dyDescent="0.25">
      <c r="A28" s="2">
        <v>27</v>
      </c>
      <c r="B28" s="182">
        <v>1088303198</v>
      </c>
      <c r="C28" s="186" t="s">
        <v>1394</v>
      </c>
      <c r="D28" s="104" t="s">
        <v>1442</v>
      </c>
      <c r="E28" s="225" t="s">
        <v>1496</v>
      </c>
      <c r="F28" s="181" t="s">
        <v>1393</v>
      </c>
      <c r="G28" s="181"/>
      <c r="H28" s="181"/>
      <c r="I28" s="168"/>
      <c r="J28" s="5"/>
      <c r="K28" s="5">
        <v>1</v>
      </c>
      <c r="L28"/>
      <c r="M28"/>
    </row>
    <row r="29" spans="1:13" ht="15.75" customHeight="1" x14ac:dyDescent="0.25">
      <c r="A29" s="2">
        <v>28</v>
      </c>
      <c r="B29" s="100">
        <v>1088306607</v>
      </c>
      <c r="C29" s="101" t="s">
        <v>1042</v>
      </c>
      <c r="D29" s="104" t="s">
        <v>1442</v>
      </c>
      <c r="E29" s="225" t="s">
        <v>1494</v>
      </c>
      <c r="F29" s="175" t="s">
        <v>1372</v>
      </c>
      <c r="G29" s="175"/>
      <c r="H29" s="168"/>
      <c r="I29" s="168"/>
      <c r="J29" s="5"/>
      <c r="K29" s="5">
        <v>3</v>
      </c>
      <c r="L29"/>
      <c r="M29"/>
    </row>
    <row r="30" spans="1:13" ht="15.75" customHeight="1" x14ac:dyDescent="0.25">
      <c r="A30" s="2">
        <v>29</v>
      </c>
      <c r="B30" s="100">
        <v>1088239405</v>
      </c>
      <c r="C30" s="101" t="s">
        <v>1051</v>
      </c>
      <c r="D30" s="104" t="s">
        <v>1442</v>
      </c>
      <c r="E30" s="225" t="s">
        <v>1495</v>
      </c>
      <c r="F30" s="175" t="s">
        <v>1353</v>
      </c>
      <c r="G30" s="175"/>
      <c r="H30" s="168"/>
      <c r="I30" s="168"/>
      <c r="J30" s="5"/>
      <c r="K30" s="5">
        <v>2</v>
      </c>
      <c r="L30"/>
      <c r="M30"/>
    </row>
    <row r="31" spans="1:13" ht="15.75" customHeight="1" x14ac:dyDescent="0.25">
      <c r="A31" s="2">
        <v>30</v>
      </c>
      <c r="B31" s="100">
        <v>1112780438</v>
      </c>
      <c r="C31" s="101" t="s">
        <v>1056</v>
      </c>
      <c r="D31" s="104" t="s">
        <v>1442</v>
      </c>
      <c r="E31" s="225" t="s">
        <v>1495</v>
      </c>
      <c r="F31" s="175" t="s">
        <v>1353</v>
      </c>
      <c r="G31" s="175"/>
      <c r="H31" s="168"/>
      <c r="I31" s="168"/>
      <c r="J31" s="5"/>
      <c r="K31" s="5">
        <v>2</v>
      </c>
      <c r="L31"/>
      <c r="M31"/>
    </row>
    <row r="32" spans="1:13" ht="15.75" customHeight="1" x14ac:dyDescent="0.25">
      <c r="A32" s="2">
        <v>31</v>
      </c>
      <c r="B32" s="100">
        <v>4583637</v>
      </c>
      <c r="C32" s="101" t="s">
        <v>1052</v>
      </c>
      <c r="D32" s="104" t="s">
        <v>1442</v>
      </c>
      <c r="E32" s="225" t="s">
        <v>1495</v>
      </c>
      <c r="F32" s="175" t="s">
        <v>1353</v>
      </c>
      <c r="G32" s="175"/>
      <c r="H32" s="168"/>
      <c r="I32" s="168"/>
      <c r="J32" s="5"/>
      <c r="K32" s="5">
        <v>2</v>
      </c>
      <c r="L32"/>
      <c r="M32"/>
    </row>
    <row r="33" spans="1:13" ht="15.75" customHeight="1" x14ac:dyDescent="0.25">
      <c r="A33" s="2">
        <v>32</v>
      </c>
      <c r="B33" s="4">
        <v>1087997058</v>
      </c>
      <c r="C33" s="8" t="s">
        <v>345</v>
      </c>
      <c r="D33" s="104" t="s">
        <v>1442</v>
      </c>
      <c r="E33" s="225" t="s">
        <v>1488</v>
      </c>
      <c r="F33" s="175" t="s">
        <v>1360</v>
      </c>
      <c r="G33" s="175"/>
      <c r="H33" s="168"/>
      <c r="I33" s="168"/>
      <c r="J33" s="5" t="s">
        <v>1435</v>
      </c>
      <c r="K33" s="5">
        <v>4</v>
      </c>
      <c r="L33"/>
      <c r="M33"/>
    </row>
    <row r="34" spans="1:13" ht="15.75" customHeight="1" x14ac:dyDescent="0.25">
      <c r="A34" s="2">
        <v>33</v>
      </c>
      <c r="B34" s="182">
        <v>1088298970</v>
      </c>
      <c r="C34" s="186" t="s">
        <v>1408</v>
      </c>
      <c r="D34" s="104" t="s">
        <v>1442</v>
      </c>
      <c r="E34" s="225" t="s">
        <v>1496</v>
      </c>
      <c r="F34" s="181" t="s">
        <v>1393</v>
      </c>
      <c r="G34" s="181"/>
      <c r="H34" s="181"/>
      <c r="I34" s="168"/>
      <c r="J34" s="5"/>
      <c r="K34" s="5">
        <v>1</v>
      </c>
      <c r="L34"/>
      <c r="M34"/>
    </row>
    <row r="35" spans="1:13" ht="15.75" customHeight="1" x14ac:dyDescent="0.25">
      <c r="A35" s="2">
        <v>34</v>
      </c>
      <c r="B35" s="100">
        <v>1088309085</v>
      </c>
      <c r="C35" s="101" t="s">
        <v>1044</v>
      </c>
      <c r="D35" s="104" t="s">
        <v>1442</v>
      </c>
      <c r="E35" s="225" t="s">
        <v>1494</v>
      </c>
      <c r="F35" s="175" t="s">
        <v>1372</v>
      </c>
      <c r="G35" s="175"/>
      <c r="H35" s="168"/>
      <c r="I35" s="168"/>
      <c r="J35" s="5"/>
      <c r="K35" s="5">
        <v>3</v>
      </c>
      <c r="L35"/>
      <c r="M35"/>
    </row>
    <row r="36" spans="1:13" ht="15.75" customHeight="1" x14ac:dyDescent="0.25">
      <c r="A36" s="2">
        <v>35</v>
      </c>
      <c r="B36" s="182">
        <v>1088324076</v>
      </c>
      <c r="C36" s="186" t="s">
        <v>1399</v>
      </c>
      <c r="D36" s="104" t="s">
        <v>1442</v>
      </c>
      <c r="E36" s="225" t="s">
        <v>1496</v>
      </c>
      <c r="F36" s="181" t="s">
        <v>1393</v>
      </c>
      <c r="G36" s="181"/>
      <c r="H36" s="181"/>
      <c r="I36" s="168"/>
      <c r="J36" s="5"/>
      <c r="K36" s="5">
        <v>1</v>
      </c>
      <c r="L36"/>
      <c r="M36"/>
    </row>
    <row r="37" spans="1:13" ht="15.75" customHeight="1" x14ac:dyDescent="0.25">
      <c r="A37" s="2">
        <v>36</v>
      </c>
      <c r="B37" s="4">
        <v>1094909451</v>
      </c>
      <c r="C37" s="8" t="s">
        <v>594</v>
      </c>
      <c r="D37" s="104" t="s">
        <v>1442</v>
      </c>
      <c r="E37" s="225" t="s">
        <v>1493</v>
      </c>
      <c r="F37" s="175" t="s">
        <v>1355</v>
      </c>
      <c r="G37" s="175"/>
      <c r="H37" s="168"/>
      <c r="I37" s="168"/>
      <c r="J37" s="5"/>
      <c r="K37" s="5">
        <v>4</v>
      </c>
      <c r="L37"/>
      <c r="M37"/>
    </row>
    <row r="38" spans="1:13" ht="15.75" customHeight="1" x14ac:dyDescent="0.25">
      <c r="A38" s="2">
        <v>37</v>
      </c>
      <c r="B38" s="4">
        <v>1093224659</v>
      </c>
      <c r="C38" s="8" t="s">
        <v>441</v>
      </c>
      <c r="D38" s="104" t="s">
        <v>1442</v>
      </c>
      <c r="E38" s="225" t="s">
        <v>1493</v>
      </c>
      <c r="F38" s="175" t="s">
        <v>1355</v>
      </c>
      <c r="G38" s="175"/>
      <c r="H38" s="168"/>
      <c r="I38" s="168"/>
      <c r="J38" s="5"/>
      <c r="K38" s="5">
        <v>4</v>
      </c>
      <c r="L38"/>
      <c r="M38"/>
    </row>
    <row r="39" spans="1:13" ht="15.75" customHeight="1" x14ac:dyDescent="0.25">
      <c r="A39" s="2">
        <v>38</v>
      </c>
      <c r="B39" s="100">
        <v>1088023596</v>
      </c>
      <c r="C39" s="105" t="s">
        <v>1062</v>
      </c>
      <c r="D39" s="104" t="s">
        <v>1442</v>
      </c>
      <c r="E39" s="225" t="s">
        <v>1495</v>
      </c>
      <c r="F39" s="175" t="s">
        <v>1353</v>
      </c>
      <c r="G39" s="175"/>
      <c r="H39" s="168"/>
      <c r="I39" s="168"/>
      <c r="J39" s="5"/>
      <c r="K39" s="5">
        <v>2</v>
      </c>
      <c r="L39"/>
      <c r="M39"/>
    </row>
    <row r="40" spans="1:13" ht="15.75" customHeight="1" x14ac:dyDescent="0.25">
      <c r="A40" s="2">
        <v>39</v>
      </c>
      <c r="B40" s="182">
        <v>1116442853</v>
      </c>
      <c r="C40" s="186" t="s">
        <v>1398</v>
      </c>
      <c r="D40" s="104" t="s">
        <v>1442</v>
      </c>
      <c r="E40" s="225" t="s">
        <v>1496</v>
      </c>
      <c r="F40" s="181" t="s">
        <v>1393</v>
      </c>
      <c r="G40" s="181"/>
      <c r="H40" s="181"/>
      <c r="I40" s="168"/>
      <c r="J40" s="5"/>
      <c r="K40" s="5">
        <v>1</v>
      </c>
      <c r="L40"/>
      <c r="M40"/>
    </row>
    <row r="41" spans="1:13" ht="15.75" customHeight="1" x14ac:dyDescent="0.25">
      <c r="A41" s="2">
        <v>40</v>
      </c>
      <c r="B41" s="100">
        <v>1094934464</v>
      </c>
      <c r="C41" s="101" t="s">
        <v>1034</v>
      </c>
      <c r="D41" s="104" t="s">
        <v>1442</v>
      </c>
      <c r="E41" s="225" t="s">
        <v>1494</v>
      </c>
      <c r="F41" s="175" t="s">
        <v>1372</v>
      </c>
      <c r="G41" s="175"/>
      <c r="H41" s="168"/>
      <c r="I41" s="168"/>
      <c r="J41" s="5"/>
      <c r="K41" s="5">
        <v>4</v>
      </c>
      <c r="L41"/>
      <c r="M41"/>
    </row>
    <row r="42" spans="1:13" ht="15.75" customHeight="1" x14ac:dyDescent="0.25">
      <c r="A42" s="2">
        <v>41</v>
      </c>
      <c r="B42" s="4">
        <v>1088009593</v>
      </c>
      <c r="C42" s="8" t="s">
        <v>25</v>
      </c>
      <c r="D42" s="104" t="s">
        <v>1442</v>
      </c>
      <c r="E42" s="225" t="s">
        <v>1493</v>
      </c>
      <c r="F42" s="175" t="s">
        <v>1355</v>
      </c>
      <c r="G42" s="175"/>
      <c r="H42" s="168"/>
      <c r="I42" s="168"/>
      <c r="J42" s="5"/>
      <c r="K42" s="5">
        <v>4</v>
      </c>
      <c r="L42"/>
      <c r="M42"/>
    </row>
    <row r="43" spans="1:13" ht="15.75" customHeight="1" x14ac:dyDescent="0.25">
      <c r="A43" s="2">
        <v>42</v>
      </c>
      <c r="B43" s="182">
        <v>1088003511</v>
      </c>
      <c r="C43" s="194" t="s">
        <v>1405</v>
      </c>
      <c r="D43" s="104" t="s">
        <v>1442</v>
      </c>
      <c r="E43" s="225" t="s">
        <v>1496</v>
      </c>
      <c r="F43" s="181" t="s">
        <v>1393</v>
      </c>
      <c r="G43" s="181"/>
      <c r="H43" s="181"/>
      <c r="I43" s="168"/>
      <c r="J43" s="5"/>
      <c r="K43" s="5">
        <v>1</v>
      </c>
      <c r="L43"/>
      <c r="M43"/>
    </row>
    <row r="44" spans="1:13" ht="15.75" customHeight="1" x14ac:dyDescent="0.25">
      <c r="A44" s="2">
        <v>43</v>
      </c>
      <c r="B44" s="100">
        <v>1088006478</v>
      </c>
      <c r="C44" s="101" t="s">
        <v>1037</v>
      </c>
      <c r="D44" s="104" t="s">
        <v>1442</v>
      </c>
      <c r="E44" s="225" t="s">
        <v>1494</v>
      </c>
      <c r="F44" s="175" t="s">
        <v>1372</v>
      </c>
      <c r="G44" s="175"/>
      <c r="H44" s="168"/>
      <c r="I44" s="168"/>
      <c r="J44" s="5"/>
      <c r="K44" s="5">
        <v>3</v>
      </c>
      <c r="L44"/>
      <c r="M44"/>
    </row>
    <row r="45" spans="1:13" ht="15.75" customHeight="1" x14ac:dyDescent="0.25">
      <c r="A45" s="2">
        <v>44</v>
      </c>
      <c r="B45" s="4">
        <v>1088008635</v>
      </c>
      <c r="C45" s="8" t="s">
        <v>339</v>
      </c>
      <c r="D45" s="104" t="s">
        <v>1442</v>
      </c>
      <c r="E45" s="225" t="s">
        <v>1491</v>
      </c>
      <c r="F45" s="175" t="s">
        <v>1356</v>
      </c>
      <c r="G45" s="175"/>
      <c r="H45" s="168"/>
      <c r="I45" s="168"/>
      <c r="J45" s="5" t="s">
        <v>1435</v>
      </c>
      <c r="K45" s="5">
        <v>4</v>
      </c>
      <c r="L45"/>
      <c r="M45"/>
    </row>
    <row r="46" spans="1:13" ht="15.75" customHeight="1" x14ac:dyDescent="0.25">
      <c r="A46" s="2">
        <v>45</v>
      </c>
      <c r="B46" s="100">
        <v>1094925799</v>
      </c>
      <c r="C46" s="101" t="s">
        <v>1053</v>
      </c>
      <c r="D46" s="104" t="s">
        <v>1442</v>
      </c>
      <c r="E46" s="225" t="s">
        <v>1495</v>
      </c>
      <c r="F46" s="175" t="s">
        <v>1353</v>
      </c>
      <c r="G46" s="175"/>
      <c r="H46" s="168"/>
      <c r="I46" s="168"/>
      <c r="J46" s="5"/>
      <c r="K46" s="5">
        <v>2</v>
      </c>
      <c r="L46"/>
      <c r="M46"/>
    </row>
    <row r="47" spans="1:13" ht="15.75" customHeight="1" x14ac:dyDescent="0.25">
      <c r="A47" s="2">
        <v>46</v>
      </c>
      <c r="B47" s="4">
        <v>1088305193</v>
      </c>
      <c r="C47" s="8" t="s">
        <v>208</v>
      </c>
      <c r="D47" s="104" t="s">
        <v>1442</v>
      </c>
      <c r="E47" s="225" t="s">
        <v>1493</v>
      </c>
      <c r="F47" s="175" t="s">
        <v>1355</v>
      </c>
      <c r="G47" s="175"/>
      <c r="H47" s="168"/>
      <c r="I47" s="168"/>
      <c r="J47" s="5"/>
      <c r="K47" s="5">
        <v>4</v>
      </c>
      <c r="L47"/>
      <c r="M47"/>
    </row>
    <row r="48" spans="1:13" ht="15.75" customHeight="1" x14ac:dyDescent="0.25">
      <c r="A48" s="2">
        <v>47</v>
      </c>
      <c r="B48" s="4">
        <v>1088313070</v>
      </c>
      <c r="C48" s="8" t="s">
        <v>105</v>
      </c>
      <c r="D48" s="104" t="s">
        <v>1442</v>
      </c>
      <c r="E48" s="225" t="s">
        <v>1493</v>
      </c>
      <c r="F48" s="169" t="s">
        <v>1355</v>
      </c>
      <c r="G48" s="169"/>
      <c r="H48" s="168"/>
      <c r="I48" s="168"/>
      <c r="J48" s="5"/>
      <c r="K48" s="5">
        <v>4</v>
      </c>
      <c r="L48"/>
      <c r="M48"/>
    </row>
    <row r="49" spans="1:16" ht="15.75" customHeight="1" x14ac:dyDescent="0.25">
      <c r="A49" s="2">
        <v>48</v>
      </c>
      <c r="B49" s="4">
        <v>1116245882</v>
      </c>
      <c r="C49" s="8" t="s">
        <v>85</v>
      </c>
      <c r="D49" s="104" t="s">
        <v>1442</v>
      </c>
      <c r="E49" s="225" t="s">
        <v>1491</v>
      </c>
      <c r="F49" s="169" t="s">
        <v>1356</v>
      </c>
      <c r="G49" s="169"/>
      <c r="H49" s="168"/>
      <c r="I49" s="168"/>
      <c r="J49" s="5" t="s">
        <v>1435</v>
      </c>
      <c r="K49" s="5">
        <v>4</v>
      </c>
      <c r="L49"/>
      <c r="M49"/>
    </row>
    <row r="50" spans="1:16" ht="15.75" customHeight="1" x14ac:dyDescent="0.25">
      <c r="A50" s="2">
        <v>49</v>
      </c>
      <c r="B50" s="100">
        <v>612144</v>
      </c>
      <c r="C50" s="101" t="s">
        <v>1038</v>
      </c>
      <c r="D50" s="104" t="s">
        <v>1442</v>
      </c>
      <c r="E50" s="225" t="s">
        <v>1494</v>
      </c>
      <c r="F50" s="169" t="s">
        <v>1372</v>
      </c>
      <c r="G50" s="169"/>
      <c r="H50" s="168"/>
      <c r="I50" s="168"/>
      <c r="J50" s="5"/>
      <c r="K50" s="5">
        <v>3</v>
      </c>
      <c r="L50"/>
      <c r="M50"/>
    </row>
    <row r="51" spans="1:16" ht="15.75" customHeight="1" x14ac:dyDescent="0.25">
      <c r="A51" s="2">
        <v>50</v>
      </c>
      <c r="B51" s="4">
        <v>4520468</v>
      </c>
      <c r="C51" s="185" t="s">
        <v>599</v>
      </c>
      <c r="D51" s="104" t="s">
        <v>1442</v>
      </c>
      <c r="E51" s="225" t="s">
        <v>1485</v>
      </c>
      <c r="F51" s="169" t="s">
        <v>1366</v>
      </c>
      <c r="G51" s="169"/>
      <c r="H51" s="168"/>
      <c r="I51" s="168"/>
      <c r="J51" s="202" t="s">
        <v>1435</v>
      </c>
      <c r="K51" s="99">
        <v>4</v>
      </c>
    </row>
    <row r="52" spans="1:16" ht="15.75" customHeight="1" x14ac:dyDescent="0.25">
      <c r="A52" s="2">
        <v>51</v>
      </c>
      <c r="B52" s="100">
        <v>1093223607</v>
      </c>
      <c r="C52" s="101" t="s">
        <v>1041</v>
      </c>
      <c r="D52" s="104" t="s">
        <v>1442</v>
      </c>
      <c r="E52" s="225" t="s">
        <v>1494</v>
      </c>
      <c r="F52" s="169" t="s">
        <v>1372</v>
      </c>
      <c r="G52" s="169"/>
      <c r="H52" s="168"/>
      <c r="I52" s="168"/>
      <c r="J52" s="5"/>
      <c r="K52" s="5">
        <v>2</v>
      </c>
      <c r="L52"/>
      <c r="M52"/>
    </row>
    <row r="53" spans="1:16" ht="15.75" customHeight="1" x14ac:dyDescent="0.25">
      <c r="A53" s="2">
        <v>52</v>
      </c>
      <c r="B53" s="100">
        <v>614278</v>
      </c>
      <c r="C53" s="186" t="s">
        <v>1031</v>
      </c>
      <c r="D53" s="104" t="s">
        <v>1442</v>
      </c>
      <c r="E53" s="225" t="s">
        <v>1494</v>
      </c>
      <c r="F53" s="169" t="s">
        <v>1372</v>
      </c>
      <c r="G53" s="169"/>
      <c r="H53" s="168"/>
      <c r="I53" s="168"/>
      <c r="J53" s="5"/>
      <c r="K53" s="5">
        <v>3</v>
      </c>
      <c r="L53"/>
      <c r="M53"/>
    </row>
    <row r="54" spans="1:16" ht="15.75" customHeight="1" x14ac:dyDescent="0.25">
      <c r="A54" s="2">
        <v>53</v>
      </c>
      <c r="B54" s="100">
        <v>1093222767</v>
      </c>
      <c r="C54" s="186" t="s">
        <v>1420</v>
      </c>
      <c r="D54" s="104" t="s">
        <v>1442</v>
      </c>
      <c r="E54" s="225" t="s">
        <v>1495</v>
      </c>
      <c r="F54" s="169" t="s">
        <v>1353</v>
      </c>
      <c r="G54" s="169"/>
      <c r="H54" s="168"/>
      <c r="I54" s="168"/>
      <c r="J54" s="5"/>
      <c r="K54" s="5">
        <v>2</v>
      </c>
      <c r="L54"/>
      <c r="M54"/>
    </row>
    <row r="55" spans="1:16" ht="15.75" customHeight="1" x14ac:dyDescent="0.25">
      <c r="A55" s="2">
        <v>54</v>
      </c>
      <c r="B55" s="182">
        <v>1088300615</v>
      </c>
      <c r="C55" s="186" t="s">
        <v>1406</v>
      </c>
      <c r="D55" s="104" t="s">
        <v>1442</v>
      </c>
      <c r="E55" s="225" t="s">
        <v>1496</v>
      </c>
      <c r="F55" s="170" t="s">
        <v>1393</v>
      </c>
      <c r="G55" s="170"/>
      <c r="H55" s="181"/>
      <c r="I55" s="168"/>
      <c r="J55" s="5"/>
      <c r="K55" s="5">
        <v>1</v>
      </c>
      <c r="L55"/>
      <c r="M55"/>
    </row>
    <row r="56" spans="1:16" ht="15.75" customHeight="1" x14ac:dyDescent="0.25">
      <c r="A56" s="2">
        <v>55</v>
      </c>
      <c r="B56" s="182">
        <v>1088267781</v>
      </c>
      <c r="C56" s="186" t="s">
        <v>1400</v>
      </c>
      <c r="D56" s="104" t="s">
        <v>1442</v>
      </c>
      <c r="E56" s="225" t="s">
        <v>1496</v>
      </c>
      <c r="F56" s="170" t="s">
        <v>1393</v>
      </c>
      <c r="G56" s="170"/>
      <c r="H56" s="181"/>
      <c r="I56" s="168"/>
      <c r="J56" s="5"/>
      <c r="K56" s="5">
        <v>1</v>
      </c>
      <c r="L56"/>
      <c r="M56"/>
    </row>
    <row r="57" spans="1:16" ht="15.75" customHeight="1" x14ac:dyDescent="0.25">
      <c r="A57" s="2">
        <v>56</v>
      </c>
      <c r="B57" s="4">
        <v>1088008894</v>
      </c>
      <c r="C57" s="8" t="s">
        <v>344</v>
      </c>
      <c r="D57" s="104" t="s">
        <v>1442</v>
      </c>
      <c r="E57" s="225" t="s">
        <v>1493</v>
      </c>
      <c r="F57" s="169" t="s">
        <v>1355</v>
      </c>
      <c r="G57" s="169"/>
      <c r="H57" s="168"/>
      <c r="I57" s="168"/>
      <c r="J57" s="5"/>
      <c r="K57" s="5">
        <v>3</v>
      </c>
      <c r="L57"/>
      <c r="M57"/>
    </row>
    <row r="58" spans="1:16" ht="15.75" customHeight="1" x14ac:dyDescent="0.25">
      <c r="A58" s="2">
        <v>57</v>
      </c>
      <c r="B58" s="100">
        <v>1088299925</v>
      </c>
      <c r="C58" s="101" t="s">
        <v>1040</v>
      </c>
      <c r="D58" s="104" t="s">
        <v>1442</v>
      </c>
      <c r="E58" s="225" t="s">
        <v>1494</v>
      </c>
      <c r="F58" s="169" t="s">
        <v>1372</v>
      </c>
      <c r="G58" s="169"/>
      <c r="H58" s="168"/>
      <c r="I58" s="168"/>
      <c r="J58" s="5"/>
      <c r="K58" s="5">
        <v>3</v>
      </c>
      <c r="L58"/>
      <c r="M58"/>
    </row>
    <row r="59" spans="1:16" ht="15.75" customHeight="1" x14ac:dyDescent="0.25">
      <c r="A59" s="2">
        <v>58</v>
      </c>
      <c r="B59" s="182">
        <v>1088311254</v>
      </c>
      <c r="C59" s="186" t="s">
        <v>1402</v>
      </c>
      <c r="D59" s="104" t="s">
        <v>1442</v>
      </c>
      <c r="E59" s="225" t="s">
        <v>1496</v>
      </c>
      <c r="F59" s="170" t="s">
        <v>1393</v>
      </c>
      <c r="G59" s="170"/>
      <c r="H59" s="181"/>
      <c r="I59" s="168"/>
      <c r="J59" s="5"/>
      <c r="K59" s="5">
        <v>1</v>
      </c>
      <c r="L59"/>
      <c r="M59"/>
      <c r="N59" s="10"/>
      <c r="O59" s="10"/>
      <c r="P59" s="10"/>
    </row>
    <row r="60" spans="1:16" ht="15.75" customHeight="1" x14ac:dyDescent="0.25">
      <c r="A60" s="2">
        <v>59</v>
      </c>
      <c r="B60" s="182">
        <v>1088299932</v>
      </c>
      <c r="C60" s="186" t="s">
        <v>1401</v>
      </c>
      <c r="D60" s="104" t="s">
        <v>1442</v>
      </c>
      <c r="E60" s="225" t="s">
        <v>1496</v>
      </c>
      <c r="F60" s="170" t="s">
        <v>1393</v>
      </c>
      <c r="G60" s="170"/>
      <c r="H60" s="181"/>
      <c r="I60" s="168"/>
      <c r="J60" s="5"/>
      <c r="K60" s="5">
        <v>1</v>
      </c>
      <c r="L60"/>
      <c r="M60"/>
      <c r="N60" s="10"/>
      <c r="O60" s="10"/>
      <c r="P60" s="10"/>
    </row>
    <row r="61" spans="1:16" ht="15.75" customHeight="1" x14ac:dyDescent="0.25">
      <c r="A61" s="2">
        <v>60</v>
      </c>
      <c r="B61" s="100">
        <v>1088310534</v>
      </c>
      <c r="C61" s="101" t="s">
        <v>1030</v>
      </c>
      <c r="D61" s="104" t="s">
        <v>1442</v>
      </c>
      <c r="E61" s="225" t="s">
        <v>1494</v>
      </c>
      <c r="F61" s="169" t="s">
        <v>1372</v>
      </c>
      <c r="G61" s="169"/>
      <c r="H61" s="168"/>
      <c r="I61" s="168"/>
      <c r="J61" s="5"/>
      <c r="K61" s="5">
        <v>3</v>
      </c>
      <c r="L61"/>
      <c r="M61"/>
    </row>
    <row r="62" spans="1:16" ht="15.75" customHeight="1" x14ac:dyDescent="0.25">
      <c r="A62" s="2">
        <v>61</v>
      </c>
      <c r="B62" s="182">
        <v>1088327823</v>
      </c>
      <c r="C62" s="194" t="s">
        <v>1407</v>
      </c>
      <c r="D62" s="104" t="s">
        <v>1442</v>
      </c>
      <c r="E62" s="225" t="s">
        <v>1496</v>
      </c>
      <c r="F62" s="170" t="s">
        <v>1393</v>
      </c>
      <c r="G62" s="170"/>
      <c r="H62" s="181"/>
      <c r="I62" s="168"/>
      <c r="J62" s="5"/>
      <c r="K62" s="5">
        <v>1</v>
      </c>
      <c r="L62"/>
      <c r="M62"/>
    </row>
    <row r="63" spans="1:16" ht="15.75" customHeight="1" x14ac:dyDescent="0.25">
      <c r="A63" s="2">
        <v>62</v>
      </c>
      <c r="B63" s="182">
        <v>1105682527</v>
      </c>
      <c r="C63" s="186" t="s">
        <v>1404</v>
      </c>
      <c r="D63" s="104" t="s">
        <v>1442</v>
      </c>
      <c r="E63" s="225" t="s">
        <v>1496</v>
      </c>
      <c r="F63" s="170" t="s">
        <v>1393</v>
      </c>
      <c r="G63" s="170"/>
      <c r="H63" s="181"/>
      <c r="I63" s="168"/>
      <c r="J63" s="5"/>
      <c r="K63" s="5">
        <v>1</v>
      </c>
      <c r="L63"/>
      <c r="M63"/>
    </row>
    <row r="64" spans="1:16" ht="15.75" customHeight="1" x14ac:dyDescent="0.25">
      <c r="A64" s="2">
        <v>63</v>
      </c>
      <c r="B64" s="100">
        <v>1088278320</v>
      </c>
      <c r="C64" s="101" t="s">
        <v>1050</v>
      </c>
      <c r="D64" s="104" t="s">
        <v>1442</v>
      </c>
      <c r="E64" s="225" t="s">
        <v>1495</v>
      </c>
      <c r="F64" s="169" t="s">
        <v>1353</v>
      </c>
      <c r="G64" s="169"/>
      <c r="H64" s="168"/>
      <c r="I64" s="168"/>
      <c r="J64" s="5"/>
      <c r="K64" s="5">
        <v>2</v>
      </c>
      <c r="L64"/>
      <c r="M64"/>
    </row>
    <row r="65" spans="1:16" ht="15.75" customHeight="1" x14ac:dyDescent="0.25">
      <c r="A65" s="2">
        <v>64</v>
      </c>
      <c r="B65" s="100">
        <v>18519977</v>
      </c>
      <c r="C65" s="101" t="s">
        <v>1058</v>
      </c>
      <c r="D65" s="104" t="s">
        <v>1442</v>
      </c>
      <c r="E65" s="225" t="s">
        <v>1495</v>
      </c>
      <c r="F65" s="169" t="s">
        <v>1353</v>
      </c>
      <c r="G65" s="169"/>
      <c r="H65" s="168"/>
      <c r="I65" s="168"/>
      <c r="J65" s="5"/>
      <c r="K65" s="5">
        <v>2</v>
      </c>
      <c r="L65"/>
      <c r="M65"/>
    </row>
    <row r="66" spans="1:16" ht="15.75" customHeight="1" x14ac:dyDescent="0.25">
      <c r="A66" s="2">
        <v>65</v>
      </c>
      <c r="B66" s="100">
        <v>1088278266</v>
      </c>
      <c r="C66" s="101" t="s">
        <v>1035</v>
      </c>
      <c r="D66" s="104" t="s">
        <v>1442</v>
      </c>
      <c r="E66" s="225" t="s">
        <v>1494</v>
      </c>
      <c r="F66" s="169" t="s">
        <v>1372</v>
      </c>
      <c r="G66" s="169"/>
      <c r="H66" s="168"/>
      <c r="I66" s="168"/>
      <c r="J66" s="5"/>
      <c r="K66" s="5">
        <v>3</v>
      </c>
      <c r="L66"/>
      <c r="M66"/>
    </row>
    <row r="67" spans="1:16" ht="15.75" customHeight="1" x14ac:dyDescent="0.25">
      <c r="A67" s="2">
        <v>66</v>
      </c>
      <c r="B67" s="100">
        <v>1088288743</v>
      </c>
      <c r="C67" s="101" t="s">
        <v>1032</v>
      </c>
      <c r="D67" s="104" t="s">
        <v>1442</v>
      </c>
      <c r="E67" s="225" t="s">
        <v>1494</v>
      </c>
      <c r="F67" s="169" t="s">
        <v>1372</v>
      </c>
      <c r="G67" s="169"/>
      <c r="H67" s="168"/>
      <c r="I67" s="168"/>
      <c r="J67" s="5"/>
      <c r="K67" s="5">
        <v>3</v>
      </c>
      <c r="L67"/>
      <c r="M67"/>
    </row>
    <row r="68" spans="1:16" ht="15.75" customHeight="1" x14ac:dyDescent="0.25">
      <c r="A68" s="2">
        <v>67</v>
      </c>
      <c r="B68" s="100">
        <v>1088280581</v>
      </c>
      <c r="C68" s="101" t="s">
        <v>1060</v>
      </c>
      <c r="D68" s="104" t="s">
        <v>1442</v>
      </c>
      <c r="E68" s="225" t="s">
        <v>1495</v>
      </c>
      <c r="F68" s="169" t="s">
        <v>1353</v>
      </c>
      <c r="G68" s="169"/>
      <c r="H68" s="168"/>
      <c r="I68" s="168"/>
      <c r="J68" s="5"/>
      <c r="K68" s="5">
        <v>2</v>
      </c>
      <c r="L68"/>
      <c r="M68"/>
    </row>
    <row r="69" spans="1:16" ht="15.75" customHeight="1" x14ac:dyDescent="0.25">
      <c r="A69" s="2">
        <v>68</v>
      </c>
      <c r="B69" s="182">
        <v>1088013046</v>
      </c>
      <c r="C69" s="186" t="s">
        <v>1395</v>
      </c>
      <c r="D69" s="104" t="s">
        <v>1442</v>
      </c>
      <c r="E69" s="225" t="s">
        <v>1496</v>
      </c>
      <c r="F69" s="170" t="s">
        <v>1393</v>
      </c>
      <c r="G69" s="170"/>
      <c r="H69" s="181"/>
      <c r="I69" s="168"/>
      <c r="J69" s="5"/>
      <c r="K69" s="5">
        <v>1</v>
      </c>
      <c r="L69"/>
      <c r="M69"/>
    </row>
    <row r="70" spans="1:16" ht="15.75" customHeight="1" x14ac:dyDescent="0.25">
      <c r="A70" s="2">
        <v>69</v>
      </c>
      <c r="B70" s="4" t="s">
        <v>437</v>
      </c>
      <c r="C70" s="8" t="s">
        <v>438</v>
      </c>
      <c r="D70" s="103" t="s">
        <v>9</v>
      </c>
      <c r="E70" s="225" t="s">
        <v>1490</v>
      </c>
      <c r="F70" s="171" t="s">
        <v>1371</v>
      </c>
      <c r="G70" s="171" t="s">
        <v>1470</v>
      </c>
      <c r="H70" s="131" t="s">
        <v>1337</v>
      </c>
      <c r="I70" s="174">
        <v>42978</v>
      </c>
      <c r="J70" s="150"/>
      <c r="K70" s="5"/>
      <c r="L70"/>
      <c r="M70"/>
    </row>
    <row r="71" spans="1:16" ht="15.75" customHeight="1" x14ac:dyDescent="0.25">
      <c r="A71" s="2">
        <v>70</v>
      </c>
      <c r="B71" s="4" t="s">
        <v>287</v>
      </c>
      <c r="C71" s="8" t="s">
        <v>288</v>
      </c>
      <c r="D71" s="103" t="s">
        <v>9</v>
      </c>
      <c r="E71" s="225" t="s">
        <v>1492</v>
      </c>
      <c r="F71" s="171" t="s">
        <v>1373</v>
      </c>
      <c r="G71" s="171" t="s">
        <v>1468</v>
      </c>
      <c r="H71" s="131" t="s">
        <v>1337</v>
      </c>
      <c r="I71" s="174">
        <v>42964</v>
      </c>
      <c r="J71" s="150"/>
      <c r="K71" s="5"/>
      <c r="L71"/>
      <c r="M71"/>
    </row>
    <row r="72" spans="1:16" ht="15.75" customHeight="1" x14ac:dyDescent="0.25">
      <c r="A72" s="2">
        <v>71</v>
      </c>
      <c r="B72" s="3" t="s">
        <v>21</v>
      </c>
      <c r="C72" s="8" t="s">
        <v>22</v>
      </c>
      <c r="D72" s="103" t="s">
        <v>9</v>
      </c>
      <c r="E72" s="225" t="s">
        <v>1492</v>
      </c>
      <c r="F72" s="171" t="s">
        <v>1373</v>
      </c>
      <c r="G72" s="171" t="s">
        <v>1468</v>
      </c>
      <c r="H72" s="131" t="s">
        <v>1337</v>
      </c>
      <c r="I72" s="174">
        <v>42948</v>
      </c>
      <c r="J72" s="150"/>
      <c r="K72" s="5"/>
      <c r="L72"/>
      <c r="M72"/>
    </row>
    <row r="73" spans="1:16" ht="15.75" customHeight="1" x14ac:dyDescent="0.25">
      <c r="A73" s="2">
        <v>72</v>
      </c>
      <c r="B73" s="4" t="s">
        <v>282</v>
      </c>
      <c r="C73" s="8" t="s">
        <v>283</v>
      </c>
      <c r="D73" s="103" t="s">
        <v>9</v>
      </c>
      <c r="E73" s="225" t="s">
        <v>1490</v>
      </c>
      <c r="F73" s="171" t="s">
        <v>1371</v>
      </c>
      <c r="G73" s="171" t="s">
        <v>1470</v>
      </c>
      <c r="H73" s="131" t="s">
        <v>1337</v>
      </c>
      <c r="I73" s="174">
        <v>42948</v>
      </c>
      <c r="J73" s="150"/>
      <c r="K73" s="5"/>
      <c r="L73"/>
      <c r="M73"/>
    </row>
    <row r="74" spans="1:16" ht="15.75" customHeight="1" x14ac:dyDescent="0.25">
      <c r="A74" s="2">
        <v>73</v>
      </c>
      <c r="B74" s="4" t="s">
        <v>581</v>
      </c>
      <c r="C74" s="8" t="s">
        <v>582</v>
      </c>
      <c r="D74" s="103" t="s">
        <v>9</v>
      </c>
      <c r="E74" s="225" t="s">
        <v>1488</v>
      </c>
      <c r="F74" s="171" t="s">
        <v>1360</v>
      </c>
      <c r="G74" s="175" t="s">
        <v>1451</v>
      </c>
      <c r="H74" s="131" t="s">
        <v>1337</v>
      </c>
      <c r="I74" s="174">
        <v>42948</v>
      </c>
      <c r="J74" s="150"/>
      <c r="K74" s="5"/>
      <c r="L74"/>
      <c r="M74"/>
    </row>
    <row r="75" spans="1:16" ht="15.75" customHeight="1" x14ac:dyDescent="0.25">
      <c r="A75" s="2">
        <v>74</v>
      </c>
      <c r="B75" s="3" t="s">
        <v>337</v>
      </c>
      <c r="C75" s="8" t="s">
        <v>338</v>
      </c>
      <c r="D75" s="103" t="s">
        <v>9</v>
      </c>
      <c r="E75" s="225" t="s">
        <v>1489</v>
      </c>
      <c r="F75" s="171" t="s">
        <v>1352</v>
      </c>
      <c r="G75" s="171" t="s">
        <v>1470</v>
      </c>
      <c r="H75" s="131" t="s">
        <v>1096</v>
      </c>
      <c r="I75" s="174">
        <v>42836</v>
      </c>
      <c r="J75" s="187"/>
      <c r="K75" s="5"/>
      <c r="L75"/>
      <c r="M75"/>
    </row>
    <row r="76" spans="1:16" ht="15.75" customHeight="1" x14ac:dyDescent="0.25">
      <c r="A76" s="2">
        <v>75</v>
      </c>
      <c r="B76" s="3" t="s">
        <v>411</v>
      </c>
      <c r="C76" s="8" t="s">
        <v>412</v>
      </c>
      <c r="D76" s="103" t="s">
        <v>9</v>
      </c>
      <c r="E76" s="225" t="s">
        <v>1479</v>
      </c>
      <c r="F76" s="171" t="s">
        <v>1368</v>
      </c>
      <c r="G76" s="171" t="s">
        <v>1457</v>
      </c>
      <c r="H76" s="131" t="s">
        <v>1096</v>
      </c>
      <c r="I76" s="174">
        <v>42790</v>
      </c>
      <c r="J76" s="150"/>
      <c r="K76" s="5"/>
      <c r="L76" s="10"/>
      <c r="M76" s="10"/>
      <c r="N76" s="28"/>
      <c r="O76" s="28"/>
      <c r="P76" s="28"/>
    </row>
    <row r="77" spans="1:16" ht="15.75" customHeight="1" x14ac:dyDescent="0.25">
      <c r="A77" s="2">
        <v>76</v>
      </c>
      <c r="B77" s="3" t="s">
        <v>166</v>
      </c>
      <c r="C77" s="8" t="s">
        <v>167</v>
      </c>
      <c r="D77" s="103" t="s">
        <v>9</v>
      </c>
      <c r="E77" s="225" t="s">
        <v>637</v>
      </c>
      <c r="F77" s="171" t="s">
        <v>1370</v>
      </c>
      <c r="G77" s="171" t="s">
        <v>1466</v>
      </c>
      <c r="H77" s="131" t="s">
        <v>1096</v>
      </c>
      <c r="I77" s="174">
        <v>42765</v>
      </c>
      <c r="J77" s="150"/>
      <c r="K77" s="5"/>
      <c r="L77" s="10"/>
      <c r="M77" s="10"/>
    </row>
    <row r="78" spans="1:16" ht="15.75" customHeight="1" x14ac:dyDescent="0.25">
      <c r="A78" s="2">
        <v>77</v>
      </c>
      <c r="B78" s="3" t="s">
        <v>442</v>
      </c>
      <c r="C78" s="8" t="s">
        <v>443</v>
      </c>
      <c r="D78" s="103" t="s">
        <v>9</v>
      </c>
      <c r="E78" s="225" t="s">
        <v>1491</v>
      </c>
      <c r="F78" s="171" t="s">
        <v>1356</v>
      </c>
      <c r="G78" s="171" t="s">
        <v>1468</v>
      </c>
      <c r="H78" s="131" t="s">
        <v>1096</v>
      </c>
      <c r="I78" s="174">
        <v>42765</v>
      </c>
      <c r="J78" s="150"/>
      <c r="K78" s="5"/>
      <c r="L78" s="10"/>
      <c r="M78" s="10"/>
    </row>
    <row r="79" spans="1:16" ht="15.75" customHeight="1" x14ac:dyDescent="0.25">
      <c r="A79" s="2">
        <v>78</v>
      </c>
      <c r="B79" s="3" t="s">
        <v>45</v>
      </c>
      <c r="C79" s="8" t="s">
        <v>46</v>
      </c>
      <c r="D79" s="103" t="s">
        <v>9</v>
      </c>
      <c r="E79" s="225" t="s">
        <v>1490</v>
      </c>
      <c r="F79" s="171" t="s">
        <v>1371</v>
      </c>
      <c r="G79" s="171" t="s">
        <v>1468</v>
      </c>
      <c r="H79" s="131" t="s">
        <v>1306</v>
      </c>
      <c r="I79" s="174">
        <v>42718</v>
      </c>
      <c r="J79" s="150"/>
      <c r="K79" s="5"/>
      <c r="L79" s="10"/>
      <c r="M79" s="10"/>
    </row>
    <row r="80" spans="1:16" ht="15.75" customHeight="1" x14ac:dyDescent="0.25">
      <c r="A80" s="2">
        <v>79</v>
      </c>
      <c r="B80" s="3" t="s">
        <v>58</v>
      </c>
      <c r="C80" s="8" t="s">
        <v>59</v>
      </c>
      <c r="D80" s="103" t="s">
        <v>9</v>
      </c>
      <c r="E80" s="225" t="s">
        <v>1478</v>
      </c>
      <c r="F80" s="171" t="s">
        <v>973</v>
      </c>
      <c r="G80" s="171" t="s">
        <v>1470</v>
      </c>
      <c r="H80" s="131" t="s">
        <v>1306</v>
      </c>
      <c r="I80" s="174">
        <v>42718</v>
      </c>
      <c r="J80" s="150"/>
      <c r="K80" s="5"/>
      <c r="L80" s="10"/>
      <c r="M80" s="10"/>
    </row>
    <row r="81" spans="1:16" ht="15.75" customHeight="1" x14ac:dyDescent="0.25">
      <c r="A81" s="2">
        <v>80</v>
      </c>
      <c r="B81" s="3" t="s">
        <v>585</v>
      </c>
      <c r="C81" s="8" t="s">
        <v>586</v>
      </c>
      <c r="D81" s="103" t="s">
        <v>9</v>
      </c>
      <c r="E81" s="225" t="s">
        <v>1484</v>
      </c>
      <c r="F81" s="171" t="s">
        <v>1365</v>
      </c>
      <c r="G81" s="171" t="s">
        <v>1453</v>
      </c>
      <c r="H81" s="131" t="s">
        <v>1306</v>
      </c>
      <c r="I81" s="174">
        <v>42718</v>
      </c>
      <c r="J81" s="150"/>
      <c r="K81" s="5"/>
      <c r="L81"/>
      <c r="M81"/>
    </row>
    <row r="82" spans="1:16" ht="15.75" customHeight="1" x14ac:dyDescent="0.25">
      <c r="A82" s="2">
        <v>81</v>
      </c>
      <c r="B82" s="3" t="s">
        <v>592</v>
      </c>
      <c r="C82" s="8" t="s">
        <v>593</v>
      </c>
      <c r="D82" s="103" t="s">
        <v>9</v>
      </c>
      <c r="E82" s="225" t="s">
        <v>1491</v>
      </c>
      <c r="F82" s="171" t="s">
        <v>1356</v>
      </c>
      <c r="G82" s="171" t="s">
        <v>1467</v>
      </c>
      <c r="H82" s="131" t="s">
        <v>1306</v>
      </c>
      <c r="I82" s="174">
        <v>42684</v>
      </c>
      <c r="J82" s="150"/>
      <c r="K82" s="5"/>
      <c r="L82"/>
      <c r="M82"/>
    </row>
    <row r="83" spans="1:16" ht="15.75" customHeight="1" x14ac:dyDescent="0.25">
      <c r="A83" s="2">
        <v>82</v>
      </c>
      <c r="B83" s="3" t="s">
        <v>65</v>
      </c>
      <c r="C83" s="8" t="s">
        <v>66</v>
      </c>
      <c r="D83" s="103" t="s">
        <v>9</v>
      </c>
      <c r="E83" s="225" t="s">
        <v>1478</v>
      </c>
      <c r="F83" s="171" t="s">
        <v>973</v>
      </c>
      <c r="G83" s="171" t="s">
        <v>1470</v>
      </c>
      <c r="H83" s="131" t="s">
        <v>1306</v>
      </c>
      <c r="I83" s="174">
        <v>42664</v>
      </c>
      <c r="J83" s="150"/>
      <c r="K83" s="5"/>
      <c r="L83"/>
      <c r="M83"/>
      <c r="N83" s="10"/>
      <c r="O83" s="10"/>
      <c r="P83" s="10"/>
    </row>
    <row r="84" spans="1:16" ht="15.75" customHeight="1" x14ac:dyDescent="0.25">
      <c r="A84" s="2">
        <v>83</v>
      </c>
      <c r="B84" s="3" t="s">
        <v>342</v>
      </c>
      <c r="C84" s="8" t="s">
        <v>343</v>
      </c>
      <c r="D84" s="103" t="s">
        <v>9</v>
      </c>
      <c r="E84" s="225" t="s">
        <v>1490</v>
      </c>
      <c r="F84" s="171" t="s">
        <v>1371</v>
      </c>
      <c r="G84" s="171" t="s">
        <v>1468</v>
      </c>
      <c r="H84" s="131" t="s">
        <v>1306</v>
      </c>
      <c r="I84" s="174">
        <v>42664</v>
      </c>
      <c r="J84" s="150"/>
      <c r="K84" s="5"/>
      <c r="L84"/>
      <c r="M84"/>
    </row>
    <row r="85" spans="1:16" ht="15.75" customHeight="1" x14ac:dyDescent="0.25">
      <c r="A85" s="2">
        <v>84</v>
      </c>
      <c r="B85" s="3" t="s">
        <v>375</v>
      </c>
      <c r="C85" s="8" t="s">
        <v>376</v>
      </c>
      <c r="D85" s="103" t="s">
        <v>9</v>
      </c>
      <c r="E85" s="225" t="s">
        <v>651</v>
      </c>
      <c r="F85" s="171" t="s">
        <v>1354</v>
      </c>
      <c r="G85" s="171" t="s">
        <v>1462</v>
      </c>
      <c r="H85" s="131" t="s">
        <v>1306</v>
      </c>
      <c r="I85" s="174">
        <v>42664</v>
      </c>
      <c r="J85" s="150"/>
      <c r="K85" s="5"/>
      <c r="L85"/>
      <c r="M85"/>
    </row>
    <row r="86" spans="1:16" ht="15.75" customHeight="1" x14ac:dyDescent="0.25">
      <c r="A86" s="2">
        <v>85</v>
      </c>
      <c r="B86" s="3" t="s">
        <v>505</v>
      </c>
      <c r="C86" s="8" t="s">
        <v>506</v>
      </c>
      <c r="D86" s="103" t="s">
        <v>9</v>
      </c>
      <c r="E86" s="225" t="s">
        <v>1478</v>
      </c>
      <c r="F86" s="177" t="s">
        <v>973</v>
      </c>
      <c r="G86" s="171" t="s">
        <v>1470</v>
      </c>
      <c r="H86" s="131" t="s">
        <v>1306</v>
      </c>
      <c r="I86" s="174">
        <v>42580</v>
      </c>
      <c r="J86" s="150"/>
      <c r="K86" s="5"/>
      <c r="L86"/>
      <c r="M86"/>
    </row>
    <row r="87" spans="1:16" ht="15.75" customHeight="1" x14ac:dyDescent="0.25">
      <c r="A87" s="2">
        <v>86</v>
      </c>
      <c r="B87" s="3" t="s">
        <v>219</v>
      </c>
      <c r="C87" s="8" t="s">
        <v>220</v>
      </c>
      <c r="D87" s="103" t="s">
        <v>9</v>
      </c>
      <c r="E87" s="225" t="s">
        <v>1477</v>
      </c>
      <c r="F87" s="171" t="s">
        <v>1367</v>
      </c>
      <c r="G87" s="171" t="s">
        <v>1471</v>
      </c>
      <c r="H87" s="131" t="s">
        <v>1306</v>
      </c>
      <c r="I87" s="174">
        <v>42573</v>
      </c>
      <c r="J87" s="150"/>
      <c r="K87" s="5"/>
      <c r="L87"/>
      <c r="M87"/>
    </row>
    <row r="88" spans="1:16" ht="15.75" customHeight="1" x14ac:dyDescent="0.25">
      <c r="A88" s="2">
        <v>87</v>
      </c>
      <c r="B88" s="3" t="s">
        <v>439</v>
      </c>
      <c r="C88" s="8" t="s">
        <v>440</v>
      </c>
      <c r="D88" s="103" t="s">
        <v>9</v>
      </c>
      <c r="E88" s="225" t="s">
        <v>1491</v>
      </c>
      <c r="F88" s="171" t="s">
        <v>1356</v>
      </c>
      <c r="G88" s="171" t="s">
        <v>1467</v>
      </c>
      <c r="H88" s="131" t="s">
        <v>1306</v>
      </c>
      <c r="I88" s="174">
        <v>42573</v>
      </c>
      <c r="J88" s="150"/>
      <c r="K88" s="5"/>
      <c r="L88"/>
      <c r="M88"/>
    </row>
    <row r="89" spans="1:16" ht="15.75" customHeight="1" x14ac:dyDescent="0.25">
      <c r="A89" s="2">
        <v>88</v>
      </c>
      <c r="B89" s="3" t="s">
        <v>626</v>
      </c>
      <c r="C89" s="8" t="s">
        <v>627</v>
      </c>
      <c r="D89" s="103" t="s">
        <v>9</v>
      </c>
      <c r="E89" s="225" t="s">
        <v>651</v>
      </c>
      <c r="F89" s="171" t="s">
        <v>1354</v>
      </c>
      <c r="G89" s="171" t="s">
        <v>1461</v>
      </c>
      <c r="H89" s="131" t="s">
        <v>1293</v>
      </c>
      <c r="I89" s="174">
        <v>42544</v>
      </c>
      <c r="J89" s="150"/>
      <c r="K89" s="5"/>
      <c r="L89"/>
      <c r="M89"/>
    </row>
    <row r="90" spans="1:16" ht="15.75" customHeight="1" x14ac:dyDescent="0.25">
      <c r="A90" s="2">
        <v>89</v>
      </c>
      <c r="B90" s="3" t="s">
        <v>19</v>
      </c>
      <c r="C90" s="8" t="s">
        <v>20</v>
      </c>
      <c r="D90" s="103" t="s">
        <v>9</v>
      </c>
      <c r="E90" s="225" t="s">
        <v>1475</v>
      </c>
      <c r="F90" s="171" t="s">
        <v>1359</v>
      </c>
      <c r="G90" s="171" t="s">
        <v>1458</v>
      </c>
      <c r="H90" s="131" t="s">
        <v>1293</v>
      </c>
      <c r="I90" s="174">
        <v>42446</v>
      </c>
      <c r="J90" s="150"/>
      <c r="K90" s="5"/>
      <c r="L90"/>
      <c r="M90"/>
    </row>
    <row r="91" spans="1:16" ht="15.75" customHeight="1" x14ac:dyDescent="0.25">
      <c r="A91" s="2">
        <v>90</v>
      </c>
      <c r="B91" s="3" t="s">
        <v>28</v>
      </c>
      <c r="C91" s="8" t="s">
        <v>29</v>
      </c>
      <c r="D91" s="103" t="s">
        <v>9</v>
      </c>
      <c r="E91" s="225" t="s">
        <v>1480</v>
      </c>
      <c r="F91" s="171" t="s">
        <v>968</v>
      </c>
      <c r="G91" s="171" t="s">
        <v>1457</v>
      </c>
      <c r="H91" s="131" t="s">
        <v>1293</v>
      </c>
      <c r="I91" s="174">
        <v>42446</v>
      </c>
      <c r="J91" s="150"/>
      <c r="K91" s="5"/>
      <c r="L91"/>
      <c r="M91"/>
    </row>
    <row r="92" spans="1:16" ht="15.75" customHeight="1" x14ac:dyDescent="0.25">
      <c r="A92" s="2">
        <v>91</v>
      </c>
      <c r="B92" s="3" t="s">
        <v>508</v>
      </c>
      <c r="C92" s="8" t="s">
        <v>509</v>
      </c>
      <c r="D92" s="103" t="s">
        <v>9</v>
      </c>
      <c r="E92" s="225" t="s">
        <v>1489</v>
      </c>
      <c r="F92" s="171" t="s">
        <v>1352</v>
      </c>
      <c r="G92" s="171" t="s">
        <v>1468</v>
      </c>
      <c r="H92" s="131" t="s">
        <v>1293</v>
      </c>
      <c r="I92" s="174">
        <v>42446</v>
      </c>
      <c r="J92" s="150"/>
      <c r="K92" s="5"/>
      <c r="L92"/>
      <c r="M92"/>
    </row>
    <row r="93" spans="1:16" ht="15.75" customHeight="1" x14ac:dyDescent="0.25">
      <c r="A93" s="2">
        <v>92</v>
      </c>
      <c r="B93" s="3" t="s">
        <v>490</v>
      </c>
      <c r="C93" s="8" t="s">
        <v>491</v>
      </c>
      <c r="D93" s="103" t="s">
        <v>9</v>
      </c>
      <c r="E93" s="225" t="s">
        <v>1486</v>
      </c>
      <c r="F93" s="171" t="s">
        <v>1364</v>
      </c>
      <c r="G93" s="171" t="s">
        <v>1449</v>
      </c>
      <c r="H93" s="131" t="s">
        <v>1215</v>
      </c>
      <c r="I93" s="174">
        <v>42361</v>
      </c>
      <c r="J93" s="150"/>
      <c r="K93" s="5"/>
      <c r="L93"/>
      <c r="M93"/>
    </row>
    <row r="94" spans="1:16" ht="15.75" customHeight="1" x14ac:dyDescent="0.25">
      <c r="A94" s="2">
        <v>93</v>
      </c>
      <c r="B94" s="3" t="s">
        <v>43</v>
      </c>
      <c r="C94" s="8" t="s">
        <v>44</v>
      </c>
      <c r="D94" s="103" t="s">
        <v>9</v>
      </c>
      <c r="E94" s="225" t="s">
        <v>1478</v>
      </c>
      <c r="F94" s="171" t="s">
        <v>973</v>
      </c>
      <c r="G94" s="171" t="s">
        <v>1468</v>
      </c>
      <c r="H94" s="131" t="s">
        <v>1215</v>
      </c>
      <c r="I94" s="174">
        <v>42355</v>
      </c>
      <c r="J94" s="150"/>
      <c r="K94" s="5"/>
      <c r="L94"/>
      <c r="M94"/>
    </row>
    <row r="95" spans="1:16" ht="15.75" customHeight="1" x14ac:dyDescent="0.25">
      <c r="A95" s="2">
        <v>94</v>
      </c>
      <c r="B95" s="3" t="s">
        <v>95</v>
      </c>
      <c r="C95" s="8" t="s">
        <v>96</v>
      </c>
      <c r="D95" s="103" t="s">
        <v>9</v>
      </c>
      <c r="E95" s="225" t="s">
        <v>1489</v>
      </c>
      <c r="F95" s="171" t="s">
        <v>1352</v>
      </c>
      <c r="G95" s="171" t="s">
        <v>1467</v>
      </c>
      <c r="H95" s="131" t="s">
        <v>1215</v>
      </c>
      <c r="I95" s="174">
        <v>42355</v>
      </c>
      <c r="J95" s="150"/>
      <c r="K95" s="5"/>
      <c r="L95"/>
      <c r="M95"/>
    </row>
    <row r="96" spans="1:16" ht="15.75" customHeight="1" x14ac:dyDescent="0.25">
      <c r="A96" s="2">
        <v>95</v>
      </c>
      <c r="B96" s="3" t="s">
        <v>100</v>
      </c>
      <c r="C96" s="8" t="s">
        <v>101</v>
      </c>
      <c r="D96" s="103" t="s">
        <v>9</v>
      </c>
      <c r="E96" s="225" t="s">
        <v>1488</v>
      </c>
      <c r="F96" s="171" t="s">
        <v>1360</v>
      </c>
      <c r="G96" s="171" t="s">
        <v>1471</v>
      </c>
      <c r="H96" s="131" t="s">
        <v>1215</v>
      </c>
      <c r="I96" s="174">
        <v>42355</v>
      </c>
      <c r="J96" s="150"/>
      <c r="K96" s="5"/>
      <c r="L96"/>
      <c r="M96"/>
    </row>
    <row r="97" spans="1:13" ht="15.75" customHeight="1" x14ac:dyDescent="0.25">
      <c r="A97" s="2">
        <v>96</v>
      </c>
      <c r="B97" s="3" t="s">
        <v>110</v>
      </c>
      <c r="C97" s="8" t="s">
        <v>111</v>
      </c>
      <c r="D97" s="103" t="s">
        <v>9</v>
      </c>
      <c r="E97" s="225" t="s">
        <v>1477</v>
      </c>
      <c r="F97" s="171" t="s">
        <v>1367</v>
      </c>
      <c r="G97" s="171" t="s">
        <v>1447</v>
      </c>
      <c r="H97" s="131" t="s">
        <v>1215</v>
      </c>
      <c r="I97" s="174">
        <v>42355</v>
      </c>
      <c r="J97" s="150"/>
      <c r="K97" s="5"/>
      <c r="L97"/>
      <c r="M97"/>
    </row>
    <row r="98" spans="1:13" ht="15.75" customHeight="1" x14ac:dyDescent="0.25">
      <c r="A98" s="2">
        <v>97</v>
      </c>
      <c r="B98" s="3" t="s">
        <v>266</v>
      </c>
      <c r="C98" s="8" t="s">
        <v>267</v>
      </c>
      <c r="D98" s="103" t="s">
        <v>9</v>
      </c>
      <c r="E98" s="225" t="s">
        <v>1477</v>
      </c>
      <c r="F98" s="171" t="s">
        <v>1367</v>
      </c>
      <c r="G98" s="171" t="s">
        <v>1447</v>
      </c>
      <c r="H98" s="131" t="s">
        <v>1215</v>
      </c>
      <c r="I98" s="174">
        <v>42355</v>
      </c>
      <c r="J98" s="150"/>
      <c r="K98" s="5"/>
      <c r="L98"/>
      <c r="M98"/>
    </row>
    <row r="99" spans="1:13" ht="15.75" customHeight="1" x14ac:dyDescent="0.25">
      <c r="A99" s="2">
        <v>98</v>
      </c>
      <c r="B99" s="3" t="s">
        <v>433</v>
      </c>
      <c r="C99" s="8" t="s">
        <v>434</v>
      </c>
      <c r="D99" s="103" t="s">
        <v>9</v>
      </c>
      <c r="E99" s="225" t="s">
        <v>1478</v>
      </c>
      <c r="F99" s="177" t="s">
        <v>973</v>
      </c>
      <c r="G99" s="171" t="s">
        <v>1468</v>
      </c>
      <c r="H99" s="131" t="s">
        <v>1215</v>
      </c>
      <c r="I99" s="174">
        <v>42355</v>
      </c>
      <c r="J99" s="150"/>
      <c r="K99" s="5"/>
      <c r="L99"/>
      <c r="M99"/>
    </row>
    <row r="100" spans="1:13" ht="15.75" customHeight="1" x14ac:dyDescent="0.25">
      <c r="A100" s="2">
        <v>99</v>
      </c>
      <c r="B100" s="3" t="s">
        <v>501</v>
      </c>
      <c r="C100" s="8" t="s">
        <v>502</v>
      </c>
      <c r="D100" s="103" t="s">
        <v>9</v>
      </c>
      <c r="E100" s="225" t="s">
        <v>1480</v>
      </c>
      <c r="F100" s="171" t="s">
        <v>968</v>
      </c>
      <c r="G100" s="171" t="s">
        <v>1456</v>
      </c>
      <c r="H100" s="131" t="s">
        <v>1215</v>
      </c>
      <c r="I100" s="174">
        <v>42355</v>
      </c>
      <c r="J100" s="150"/>
      <c r="K100" s="5"/>
      <c r="L100"/>
      <c r="M100"/>
    </row>
    <row r="101" spans="1:13" ht="15.75" customHeight="1" x14ac:dyDescent="0.25">
      <c r="A101" s="2">
        <v>100</v>
      </c>
      <c r="B101" s="3" t="s">
        <v>600</v>
      </c>
      <c r="C101" s="8" t="s">
        <v>601</v>
      </c>
      <c r="D101" s="103" t="s">
        <v>9</v>
      </c>
      <c r="E101" s="225" t="s">
        <v>1478</v>
      </c>
      <c r="F101" s="171" t="s">
        <v>973</v>
      </c>
      <c r="G101" s="171" t="s">
        <v>1468</v>
      </c>
      <c r="H101" s="131" t="s">
        <v>1215</v>
      </c>
      <c r="I101" s="174">
        <v>42355</v>
      </c>
      <c r="J101" s="150"/>
      <c r="K101" s="5"/>
      <c r="L101"/>
      <c r="M101"/>
    </row>
    <row r="102" spans="1:13" ht="15.75" customHeight="1" x14ac:dyDescent="0.25">
      <c r="A102" s="2">
        <v>101</v>
      </c>
      <c r="B102" s="3" t="s">
        <v>295</v>
      </c>
      <c r="C102" s="8" t="s">
        <v>296</v>
      </c>
      <c r="D102" s="103" t="s">
        <v>9</v>
      </c>
      <c r="E102" s="225" t="s">
        <v>1477</v>
      </c>
      <c r="F102" s="177" t="s">
        <v>1367</v>
      </c>
      <c r="G102" s="171" t="s">
        <v>1447</v>
      </c>
      <c r="H102" s="131" t="s">
        <v>1215</v>
      </c>
      <c r="I102" s="174">
        <v>42333</v>
      </c>
      <c r="J102" s="150"/>
      <c r="K102" s="5"/>
      <c r="L102"/>
      <c r="M102"/>
    </row>
    <row r="103" spans="1:13" ht="15.75" customHeight="1" x14ac:dyDescent="0.25">
      <c r="A103" s="2">
        <v>102</v>
      </c>
      <c r="B103" s="3">
        <v>18515813</v>
      </c>
      <c r="C103" s="8" t="s">
        <v>12</v>
      </c>
      <c r="D103" s="103" t="s">
        <v>9</v>
      </c>
      <c r="E103" s="225" t="s">
        <v>661</v>
      </c>
      <c r="F103" s="171" t="s">
        <v>1386</v>
      </c>
      <c r="G103" s="171" t="s">
        <v>1460</v>
      </c>
      <c r="H103" s="131" t="s">
        <v>1215</v>
      </c>
      <c r="I103" s="174">
        <v>42293</v>
      </c>
      <c r="J103" s="150"/>
      <c r="K103" s="5"/>
      <c r="L103"/>
      <c r="M103"/>
    </row>
    <row r="104" spans="1:13" ht="15.75" customHeight="1" x14ac:dyDescent="0.25">
      <c r="A104" s="2">
        <v>103</v>
      </c>
      <c r="B104" s="3" t="s">
        <v>54</v>
      </c>
      <c r="C104" s="8" t="s">
        <v>55</v>
      </c>
      <c r="D104" s="103" t="s">
        <v>9</v>
      </c>
      <c r="E104" s="225" t="s">
        <v>1478</v>
      </c>
      <c r="F104" s="171" t="s">
        <v>973</v>
      </c>
      <c r="G104" s="171" t="s">
        <v>1468</v>
      </c>
      <c r="H104" s="131" t="s">
        <v>1215</v>
      </c>
      <c r="I104" s="174">
        <v>42293</v>
      </c>
      <c r="J104" s="150"/>
      <c r="K104" s="5"/>
      <c r="L104"/>
      <c r="M104"/>
    </row>
    <row r="105" spans="1:13" ht="15.75" customHeight="1" x14ac:dyDescent="0.25">
      <c r="A105" s="2">
        <v>104</v>
      </c>
      <c r="B105" s="3" t="s">
        <v>197</v>
      </c>
      <c r="C105" s="8" t="s">
        <v>198</v>
      </c>
      <c r="D105" s="103" t="s">
        <v>9</v>
      </c>
      <c r="E105" s="225" t="s">
        <v>1478</v>
      </c>
      <c r="F105" s="171" t="s">
        <v>973</v>
      </c>
      <c r="G105" s="171" t="s">
        <v>1468</v>
      </c>
      <c r="H105" s="131" t="s">
        <v>1215</v>
      </c>
      <c r="I105" s="174">
        <v>42293</v>
      </c>
      <c r="J105" s="150"/>
      <c r="K105" s="5"/>
      <c r="L105"/>
      <c r="M105"/>
    </row>
    <row r="106" spans="1:13" ht="15.75" customHeight="1" x14ac:dyDescent="0.25">
      <c r="A106" s="2">
        <v>105</v>
      </c>
      <c r="B106" s="3" t="s">
        <v>215</v>
      </c>
      <c r="C106" s="8" t="s">
        <v>216</v>
      </c>
      <c r="D106" s="103" t="s">
        <v>9</v>
      </c>
      <c r="E106" s="225" t="s">
        <v>1484</v>
      </c>
      <c r="F106" s="171" t="s">
        <v>1365</v>
      </c>
      <c r="G106" s="175" t="s">
        <v>1451</v>
      </c>
      <c r="H106" s="131" t="s">
        <v>1215</v>
      </c>
      <c r="I106" s="174">
        <v>42293</v>
      </c>
      <c r="J106" s="150"/>
      <c r="K106" s="5"/>
      <c r="L106"/>
      <c r="M106"/>
    </row>
    <row r="107" spans="1:13" ht="15.75" customHeight="1" x14ac:dyDescent="0.25">
      <c r="A107" s="2">
        <v>106</v>
      </c>
      <c r="B107" s="3" t="s">
        <v>379</v>
      </c>
      <c r="C107" s="8" t="s">
        <v>380</v>
      </c>
      <c r="D107" s="103" t="s">
        <v>9</v>
      </c>
      <c r="E107" s="225" t="s">
        <v>1484</v>
      </c>
      <c r="F107" s="171" t="s">
        <v>1365</v>
      </c>
      <c r="G107" s="175" t="s">
        <v>1451</v>
      </c>
      <c r="H107" s="131" t="s">
        <v>1215</v>
      </c>
      <c r="I107" s="174">
        <v>42293</v>
      </c>
      <c r="J107" s="150"/>
      <c r="K107" s="5"/>
      <c r="L107"/>
      <c r="M107"/>
    </row>
    <row r="108" spans="1:13" ht="15.75" customHeight="1" x14ac:dyDescent="0.25">
      <c r="A108" s="2">
        <v>107</v>
      </c>
      <c r="B108" s="3" t="s">
        <v>415</v>
      </c>
      <c r="C108" s="8" t="s">
        <v>416</v>
      </c>
      <c r="D108" s="103" t="s">
        <v>9</v>
      </c>
      <c r="E108" s="225" t="s">
        <v>1478</v>
      </c>
      <c r="F108" s="171" t="s">
        <v>973</v>
      </c>
      <c r="G108" s="171" t="s">
        <v>1468</v>
      </c>
      <c r="H108" s="131" t="s">
        <v>1215</v>
      </c>
      <c r="I108" s="174">
        <v>42293</v>
      </c>
      <c r="J108" s="150"/>
      <c r="K108" s="5"/>
      <c r="L108"/>
      <c r="M108"/>
    </row>
    <row r="109" spans="1:13" ht="15.75" customHeight="1" x14ac:dyDescent="0.25">
      <c r="A109" s="2">
        <v>108</v>
      </c>
      <c r="B109" s="3" t="s">
        <v>36</v>
      </c>
      <c r="C109" s="8" t="s">
        <v>37</v>
      </c>
      <c r="D109" s="103" t="s">
        <v>9</v>
      </c>
      <c r="E109" s="225" t="s">
        <v>1478</v>
      </c>
      <c r="F109" s="171" t="s">
        <v>973</v>
      </c>
      <c r="G109" s="171" t="s">
        <v>1468</v>
      </c>
      <c r="H109" s="131" t="s">
        <v>1215</v>
      </c>
      <c r="I109" s="174">
        <v>42216</v>
      </c>
      <c r="J109" s="150"/>
      <c r="K109" s="5"/>
      <c r="L109"/>
      <c r="M109"/>
    </row>
    <row r="110" spans="1:13" ht="15.75" customHeight="1" x14ac:dyDescent="0.25">
      <c r="A110" s="2">
        <v>109</v>
      </c>
      <c r="B110" s="3" t="s">
        <v>39</v>
      </c>
      <c r="C110" s="8" t="s">
        <v>40</v>
      </c>
      <c r="D110" s="103" t="s">
        <v>9</v>
      </c>
      <c r="E110" s="225" t="s">
        <v>1478</v>
      </c>
      <c r="F110" s="177" t="s">
        <v>973</v>
      </c>
      <c r="G110" s="171" t="s">
        <v>1468</v>
      </c>
      <c r="H110" s="131" t="s">
        <v>1215</v>
      </c>
      <c r="I110" s="174">
        <v>42202</v>
      </c>
      <c r="J110" s="150"/>
      <c r="K110" s="5"/>
      <c r="L110"/>
      <c r="M110"/>
    </row>
    <row r="111" spans="1:13" ht="15.75" customHeight="1" x14ac:dyDescent="0.25">
      <c r="A111" s="2">
        <v>110</v>
      </c>
      <c r="B111" s="3" t="s">
        <v>472</v>
      </c>
      <c r="C111" s="8" t="s">
        <v>473</v>
      </c>
      <c r="D111" s="103" t="s">
        <v>9</v>
      </c>
      <c r="E111" s="225" t="s">
        <v>1489</v>
      </c>
      <c r="F111" s="171" t="s">
        <v>1352</v>
      </c>
      <c r="G111" s="171" t="s">
        <v>1467</v>
      </c>
      <c r="H111" s="131" t="s">
        <v>1215</v>
      </c>
      <c r="I111" s="174">
        <v>42202</v>
      </c>
      <c r="J111" s="150"/>
      <c r="K111" s="5"/>
      <c r="L111"/>
      <c r="M111"/>
    </row>
    <row r="112" spans="1:13" ht="15.75" customHeight="1" x14ac:dyDescent="0.25">
      <c r="A112" s="2">
        <v>111</v>
      </c>
      <c r="B112" s="3" t="s">
        <v>503</v>
      </c>
      <c r="C112" s="8" t="s">
        <v>504</v>
      </c>
      <c r="D112" s="103" t="s">
        <v>9</v>
      </c>
      <c r="E112" s="225" t="s">
        <v>1476</v>
      </c>
      <c r="F112" s="171" t="s">
        <v>969</v>
      </c>
      <c r="G112" s="171" t="s">
        <v>1470</v>
      </c>
      <c r="H112" s="131" t="s">
        <v>1215</v>
      </c>
      <c r="I112" s="174">
        <v>42202</v>
      </c>
      <c r="J112" s="150"/>
      <c r="K112" s="5"/>
      <c r="L112"/>
      <c r="M112"/>
    </row>
    <row r="113" spans="1:16" ht="15.75" customHeight="1" x14ac:dyDescent="0.25">
      <c r="A113" s="2">
        <v>112</v>
      </c>
      <c r="B113" s="3" t="s">
        <v>534</v>
      </c>
      <c r="C113" s="8" t="s">
        <v>535</v>
      </c>
      <c r="D113" s="103" t="s">
        <v>9</v>
      </c>
      <c r="E113" s="225" t="s">
        <v>1477</v>
      </c>
      <c r="F113" s="171" t="s">
        <v>1367</v>
      </c>
      <c r="G113" s="171" t="s">
        <v>1447</v>
      </c>
      <c r="H113" s="131" t="s">
        <v>1215</v>
      </c>
      <c r="I113" s="174">
        <v>42202</v>
      </c>
      <c r="J113" s="150"/>
      <c r="K113" s="5"/>
      <c r="L113"/>
      <c r="M113"/>
    </row>
    <row r="114" spans="1:16" ht="15.75" customHeight="1" x14ac:dyDescent="0.25">
      <c r="A114" s="2">
        <v>113</v>
      </c>
      <c r="B114" s="3" t="s">
        <v>81</v>
      </c>
      <c r="C114" s="8" t="s">
        <v>82</v>
      </c>
      <c r="D114" s="103" t="s">
        <v>9</v>
      </c>
      <c r="E114" s="225" t="s">
        <v>657</v>
      </c>
      <c r="F114" s="171" t="s">
        <v>1369</v>
      </c>
      <c r="G114" s="171" t="s">
        <v>1458</v>
      </c>
      <c r="H114" s="131" t="s">
        <v>1198</v>
      </c>
      <c r="I114" s="174">
        <v>42083</v>
      </c>
      <c r="J114" s="150"/>
      <c r="K114" s="5"/>
      <c r="L114"/>
      <c r="M114"/>
    </row>
    <row r="115" spans="1:16" ht="15.75" customHeight="1" x14ac:dyDescent="0.25">
      <c r="A115" s="2">
        <v>114</v>
      </c>
      <c r="B115" s="3" t="s">
        <v>238</v>
      </c>
      <c r="C115" s="8" t="s">
        <v>239</v>
      </c>
      <c r="D115" s="103" t="s">
        <v>9</v>
      </c>
      <c r="E115" s="225" t="s">
        <v>1476</v>
      </c>
      <c r="F115" s="177" t="s">
        <v>969</v>
      </c>
      <c r="G115" s="171" t="s">
        <v>1447</v>
      </c>
      <c r="H115" s="131" t="s">
        <v>1198</v>
      </c>
      <c r="I115" s="174">
        <v>42083</v>
      </c>
      <c r="J115" s="150"/>
      <c r="K115" s="5"/>
      <c r="L115"/>
      <c r="M115"/>
    </row>
    <row r="116" spans="1:16" ht="15.75" customHeight="1" x14ac:dyDescent="0.25">
      <c r="A116" s="2">
        <v>115</v>
      </c>
      <c r="B116" s="3" t="s">
        <v>604</v>
      </c>
      <c r="C116" s="8" t="s">
        <v>605</v>
      </c>
      <c r="D116" s="103" t="s">
        <v>9</v>
      </c>
      <c r="E116" s="225" t="s">
        <v>1483</v>
      </c>
      <c r="F116" s="171" t="s">
        <v>974</v>
      </c>
      <c r="G116" s="175" t="s">
        <v>1451</v>
      </c>
      <c r="H116" s="131" t="s">
        <v>1198</v>
      </c>
      <c r="I116" s="174">
        <v>42083</v>
      </c>
      <c r="J116" s="150"/>
      <c r="K116" s="5"/>
      <c r="L116"/>
      <c r="M116"/>
    </row>
    <row r="117" spans="1:16" ht="15.75" customHeight="1" x14ac:dyDescent="0.25">
      <c r="A117" s="2">
        <v>116</v>
      </c>
      <c r="B117" s="3" t="s">
        <v>299</v>
      </c>
      <c r="C117" s="8" t="s">
        <v>300</v>
      </c>
      <c r="D117" s="103" t="s">
        <v>9</v>
      </c>
      <c r="E117" s="225" t="s">
        <v>1486</v>
      </c>
      <c r="F117" s="171" t="s">
        <v>1364</v>
      </c>
      <c r="G117" s="171" t="s">
        <v>1471</v>
      </c>
      <c r="H117" s="131" t="s">
        <v>1162</v>
      </c>
      <c r="I117" s="174">
        <v>41990</v>
      </c>
      <c r="J117" s="150"/>
      <c r="K117" s="5"/>
      <c r="L117"/>
      <c r="M117"/>
    </row>
    <row r="118" spans="1:16" ht="15.75" customHeight="1" x14ac:dyDescent="0.25">
      <c r="A118" s="2">
        <v>117</v>
      </c>
      <c r="B118" s="3" t="s">
        <v>346</v>
      </c>
      <c r="C118" s="8" t="s">
        <v>347</v>
      </c>
      <c r="D118" s="103" t="s">
        <v>9</v>
      </c>
      <c r="E118" s="225" t="s">
        <v>1478</v>
      </c>
      <c r="F118" s="171" t="s">
        <v>973</v>
      </c>
      <c r="G118" s="171" t="s">
        <v>1464</v>
      </c>
      <c r="H118" s="131" t="s">
        <v>1162</v>
      </c>
      <c r="I118" s="174">
        <v>41990</v>
      </c>
      <c r="J118" s="150"/>
      <c r="K118" s="5"/>
      <c r="L118"/>
      <c r="M118"/>
      <c r="N118" s="10"/>
      <c r="O118" s="10"/>
      <c r="P118" s="10"/>
    </row>
    <row r="119" spans="1:16" ht="15.75" customHeight="1" x14ac:dyDescent="0.25">
      <c r="A119" s="2">
        <v>118</v>
      </c>
      <c r="B119" s="3" t="s">
        <v>348</v>
      </c>
      <c r="C119" s="8" t="s">
        <v>349</v>
      </c>
      <c r="D119" s="103" t="s">
        <v>9</v>
      </c>
      <c r="E119" s="225" t="s">
        <v>1478</v>
      </c>
      <c r="F119" s="171" t="s">
        <v>973</v>
      </c>
      <c r="G119" s="171" t="s">
        <v>1464</v>
      </c>
      <c r="H119" s="131" t="s">
        <v>1162</v>
      </c>
      <c r="I119" s="174">
        <v>41990</v>
      </c>
      <c r="J119" s="150"/>
      <c r="K119" s="5"/>
      <c r="L119"/>
      <c r="M119"/>
    </row>
    <row r="120" spans="1:16" ht="15.75" customHeight="1" x14ac:dyDescent="0.25">
      <c r="A120" s="2">
        <v>119</v>
      </c>
      <c r="B120" s="3" t="s">
        <v>544</v>
      </c>
      <c r="C120" s="8" t="s">
        <v>545</v>
      </c>
      <c r="D120" s="103" t="s">
        <v>9</v>
      </c>
      <c r="E120" s="225" t="s">
        <v>1486</v>
      </c>
      <c r="F120" s="171" t="s">
        <v>1364</v>
      </c>
      <c r="G120" s="171" t="s">
        <v>1471</v>
      </c>
      <c r="H120" s="131" t="s">
        <v>1162</v>
      </c>
      <c r="I120" s="174">
        <v>41990</v>
      </c>
      <c r="J120" s="150"/>
      <c r="K120" s="5"/>
      <c r="L120"/>
      <c r="M120"/>
    </row>
    <row r="121" spans="1:16" ht="15.75" customHeight="1" x14ac:dyDescent="0.25">
      <c r="A121" s="2">
        <v>120</v>
      </c>
      <c r="B121" s="3" t="s">
        <v>558</v>
      </c>
      <c r="C121" s="8" t="s">
        <v>559</v>
      </c>
      <c r="D121" s="103" t="s">
        <v>9</v>
      </c>
      <c r="E121" s="225" t="s">
        <v>1476</v>
      </c>
      <c r="F121" s="171" t="s">
        <v>969</v>
      </c>
      <c r="G121" s="171" t="s">
        <v>1468</v>
      </c>
      <c r="H121" s="131" t="s">
        <v>1162</v>
      </c>
      <c r="I121" s="174">
        <v>41990</v>
      </c>
      <c r="J121" s="150"/>
      <c r="K121" s="5"/>
      <c r="L121"/>
      <c r="M121"/>
    </row>
    <row r="122" spans="1:16" ht="15.75" customHeight="1" x14ac:dyDescent="0.25">
      <c r="A122" s="2">
        <v>121</v>
      </c>
      <c r="B122" s="3" t="s">
        <v>195</v>
      </c>
      <c r="C122" s="8" t="s">
        <v>196</v>
      </c>
      <c r="D122" s="103" t="s">
        <v>9</v>
      </c>
      <c r="E122" s="225" t="s">
        <v>1477</v>
      </c>
      <c r="F122" s="171" t="s">
        <v>1367</v>
      </c>
      <c r="G122" s="171" t="s">
        <v>1467</v>
      </c>
      <c r="H122" s="131" t="s">
        <v>1162</v>
      </c>
      <c r="I122" s="174">
        <v>41970</v>
      </c>
      <c r="J122" s="150"/>
      <c r="K122" s="5"/>
      <c r="L122"/>
      <c r="M122"/>
    </row>
    <row r="123" spans="1:16" ht="15.75" customHeight="1" x14ac:dyDescent="0.25">
      <c r="A123" s="2">
        <v>122</v>
      </c>
      <c r="B123" s="3" t="s">
        <v>47</v>
      </c>
      <c r="C123" s="8" t="s">
        <v>48</v>
      </c>
      <c r="D123" s="103" t="s">
        <v>9</v>
      </c>
      <c r="E123" s="225" t="s">
        <v>1478</v>
      </c>
      <c r="F123" s="171" t="s">
        <v>973</v>
      </c>
      <c r="G123" s="171" t="s">
        <v>1464</v>
      </c>
      <c r="H123" s="131" t="s">
        <v>1162</v>
      </c>
      <c r="I123" s="174">
        <v>41915</v>
      </c>
      <c r="J123" s="150"/>
      <c r="K123" s="5"/>
      <c r="L123"/>
      <c r="M123"/>
    </row>
    <row r="124" spans="1:16" ht="15.75" customHeight="1" x14ac:dyDescent="0.25">
      <c r="A124" s="2">
        <v>123</v>
      </c>
      <c r="B124" s="3" t="s">
        <v>301</v>
      </c>
      <c r="C124" s="8" t="s">
        <v>302</v>
      </c>
      <c r="D124" s="103" t="s">
        <v>9</v>
      </c>
      <c r="E124" s="225" t="s">
        <v>1487</v>
      </c>
      <c r="F124" s="171" t="s">
        <v>1361</v>
      </c>
      <c r="G124" s="171" t="s">
        <v>1470</v>
      </c>
      <c r="H124" s="131" t="s">
        <v>1162</v>
      </c>
      <c r="I124" s="174">
        <v>41915</v>
      </c>
      <c r="J124" s="150"/>
      <c r="K124" s="5"/>
      <c r="L124"/>
      <c r="M124"/>
    </row>
    <row r="125" spans="1:16" ht="15.75" customHeight="1" x14ac:dyDescent="0.25">
      <c r="A125" s="2">
        <v>124</v>
      </c>
      <c r="B125" s="3" t="s">
        <v>422</v>
      </c>
      <c r="C125" s="8" t="s">
        <v>423</v>
      </c>
      <c r="D125" s="103" t="s">
        <v>9</v>
      </c>
      <c r="E125" s="225" t="s">
        <v>1475</v>
      </c>
      <c r="F125" s="171" t="s">
        <v>1359</v>
      </c>
      <c r="G125" s="171" t="s">
        <v>1455</v>
      </c>
      <c r="H125" s="131" t="s">
        <v>1162</v>
      </c>
      <c r="I125" s="174">
        <v>41915</v>
      </c>
      <c r="J125" s="150"/>
      <c r="K125" s="5"/>
      <c r="L125"/>
      <c r="M125"/>
    </row>
    <row r="126" spans="1:16" s="125" customFormat="1" ht="15.75" customHeight="1" x14ac:dyDescent="0.25">
      <c r="A126" s="2">
        <v>125</v>
      </c>
      <c r="B126" s="4" t="s">
        <v>523</v>
      </c>
      <c r="C126" s="8" t="s">
        <v>524</v>
      </c>
      <c r="D126" s="103" t="s">
        <v>9</v>
      </c>
      <c r="E126" s="225" t="s">
        <v>1488</v>
      </c>
      <c r="F126" s="171" t="s">
        <v>1360</v>
      </c>
      <c r="G126" s="171" t="s">
        <v>1447</v>
      </c>
      <c r="H126" s="131" t="s">
        <v>1162</v>
      </c>
      <c r="I126" s="174">
        <v>41915</v>
      </c>
      <c r="J126" s="150"/>
      <c r="K126" s="5"/>
      <c r="L126"/>
      <c r="M126"/>
      <c r="N126"/>
      <c r="O126"/>
      <c r="P126"/>
    </row>
    <row r="127" spans="1:16" ht="15.75" customHeight="1" x14ac:dyDescent="0.25">
      <c r="A127" s="2">
        <v>126</v>
      </c>
      <c r="B127" s="4" t="s">
        <v>193</v>
      </c>
      <c r="C127" s="8" t="s">
        <v>194</v>
      </c>
      <c r="D127" s="103" t="s">
        <v>9</v>
      </c>
      <c r="E127" s="225" t="s">
        <v>1478</v>
      </c>
      <c r="F127" s="171" t="s">
        <v>973</v>
      </c>
      <c r="G127" s="171" t="s">
        <v>1464</v>
      </c>
      <c r="H127" s="131" t="s">
        <v>1162</v>
      </c>
      <c r="I127" s="174">
        <v>41871</v>
      </c>
      <c r="J127" s="150"/>
      <c r="K127" s="5"/>
      <c r="L127"/>
      <c r="M127"/>
    </row>
    <row r="128" spans="1:16" ht="15.75" customHeight="1" x14ac:dyDescent="0.25">
      <c r="A128" s="2">
        <v>127</v>
      </c>
      <c r="B128" s="4" t="s">
        <v>420</v>
      </c>
      <c r="C128" s="8" t="s">
        <v>421</v>
      </c>
      <c r="D128" s="103" t="s">
        <v>9</v>
      </c>
      <c r="E128" s="225" t="s">
        <v>1475</v>
      </c>
      <c r="F128" s="171" t="s">
        <v>1359</v>
      </c>
      <c r="G128" s="171" t="s">
        <v>1455</v>
      </c>
      <c r="H128" s="131" t="s">
        <v>1162</v>
      </c>
      <c r="I128" s="174">
        <v>41852</v>
      </c>
      <c r="J128" s="150"/>
      <c r="K128" s="5"/>
      <c r="L128"/>
      <c r="M128"/>
    </row>
    <row r="129" spans="1:16" ht="15.75" customHeight="1" x14ac:dyDescent="0.25">
      <c r="A129" s="2">
        <v>128</v>
      </c>
      <c r="B129" s="3" t="s">
        <v>554</v>
      </c>
      <c r="C129" s="8" t="s">
        <v>555</v>
      </c>
      <c r="D129" s="103" t="s">
        <v>9</v>
      </c>
      <c r="E129" s="225" t="s">
        <v>637</v>
      </c>
      <c r="F129" s="171" t="s">
        <v>1370</v>
      </c>
      <c r="G129" s="171" t="s">
        <v>1465</v>
      </c>
      <c r="H129" s="131" t="s">
        <v>1162</v>
      </c>
      <c r="I129" s="174">
        <v>41852</v>
      </c>
      <c r="J129" s="150"/>
      <c r="K129" s="5"/>
      <c r="L129"/>
      <c r="M129"/>
    </row>
    <row r="130" spans="1:16" ht="15.75" customHeight="1" x14ac:dyDescent="0.25">
      <c r="A130" s="2">
        <v>129</v>
      </c>
      <c r="B130" s="3" t="s">
        <v>120</v>
      </c>
      <c r="C130" s="8" t="s">
        <v>121</v>
      </c>
      <c r="D130" s="103" t="s">
        <v>9</v>
      </c>
      <c r="E130" s="225" t="s">
        <v>1486</v>
      </c>
      <c r="F130" s="171" t="s">
        <v>1364</v>
      </c>
      <c r="G130" s="171" t="s">
        <v>1470</v>
      </c>
      <c r="H130" s="131" t="s">
        <v>1149</v>
      </c>
      <c r="I130" s="174">
        <v>41817</v>
      </c>
      <c r="J130" s="150"/>
      <c r="K130" s="5"/>
      <c r="L130"/>
      <c r="M130"/>
    </row>
    <row r="131" spans="1:16" ht="15.75" customHeight="1" x14ac:dyDescent="0.25">
      <c r="A131" s="2">
        <v>130</v>
      </c>
      <c r="B131" s="4" t="s">
        <v>191</v>
      </c>
      <c r="C131" s="8" t="s">
        <v>192</v>
      </c>
      <c r="D131" s="103" t="s">
        <v>9</v>
      </c>
      <c r="E131" s="225" t="s">
        <v>1488</v>
      </c>
      <c r="F131" s="171" t="s">
        <v>1360</v>
      </c>
      <c r="G131" s="171" t="s">
        <v>1468</v>
      </c>
      <c r="H131" s="131" t="s">
        <v>1149</v>
      </c>
      <c r="I131" s="174">
        <v>41817</v>
      </c>
      <c r="J131" s="150"/>
      <c r="K131" s="5"/>
      <c r="L131"/>
      <c r="M131"/>
    </row>
    <row r="132" spans="1:16" ht="15.75" customHeight="1" x14ac:dyDescent="0.25">
      <c r="A132" s="2">
        <v>131</v>
      </c>
      <c r="B132" s="3" t="s">
        <v>221</v>
      </c>
      <c r="C132" s="8" t="s">
        <v>222</v>
      </c>
      <c r="D132" s="103" t="s">
        <v>9</v>
      </c>
      <c r="E132" s="225" t="s">
        <v>1486</v>
      </c>
      <c r="F132" s="171" t="s">
        <v>1364</v>
      </c>
      <c r="G132" s="171" t="s">
        <v>1470</v>
      </c>
      <c r="H132" s="131" t="s">
        <v>1149</v>
      </c>
      <c r="I132" s="174">
        <v>41817</v>
      </c>
      <c r="J132" s="150"/>
      <c r="K132" s="5"/>
      <c r="L132"/>
      <c r="M132"/>
    </row>
    <row r="133" spans="1:16" ht="15.75" customHeight="1" x14ac:dyDescent="0.25">
      <c r="A133" s="2">
        <v>132</v>
      </c>
      <c r="B133" s="3" t="s">
        <v>311</v>
      </c>
      <c r="C133" s="8" t="s">
        <v>312</v>
      </c>
      <c r="D133" s="103" t="s">
        <v>9</v>
      </c>
      <c r="E133" s="225" t="s">
        <v>1486</v>
      </c>
      <c r="F133" s="171" t="s">
        <v>1364</v>
      </c>
      <c r="G133" s="171" t="s">
        <v>1470</v>
      </c>
      <c r="H133" s="131" t="s">
        <v>1149</v>
      </c>
      <c r="I133" s="174">
        <v>41817</v>
      </c>
      <c r="J133" s="150"/>
      <c r="K133" s="5"/>
      <c r="L133"/>
      <c r="M133"/>
    </row>
    <row r="134" spans="1:16" ht="15.75" customHeight="1" x14ac:dyDescent="0.25">
      <c r="A134" s="2">
        <v>133</v>
      </c>
      <c r="B134" s="3" t="s">
        <v>51</v>
      </c>
      <c r="C134" s="8" t="s">
        <v>52</v>
      </c>
      <c r="D134" s="103" t="s">
        <v>9</v>
      </c>
      <c r="E134" s="225" t="s">
        <v>1481</v>
      </c>
      <c r="F134" s="171" t="s">
        <v>1358</v>
      </c>
      <c r="G134" s="171" t="s">
        <v>1452</v>
      </c>
      <c r="H134" s="131" t="s">
        <v>1149</v>
      </c>
      <c r="I134" s="174">
        <v>41719</v>
      </c>
      <c r="J134" s="150"/>
      <c r="K134" s="5"/>
      <c r="L134"/>
      <c r="M134"/>
    </row>
    <row r="135" spans="1:16" ht="15.75" customHeight="1" x14ac:dyDescent="0.25">
      <c r="A135" s="2">
        <v>134</v>
      </c>
      <c r="B135" s="3" t="s">
        <v>126</v>
      </c>
      <c r="C135" s="8" t="s">
        <v>127</v>
      </c>
      <c r="D135" s="103" t="s">
        <v>9</v>
      </c>
      <c r="E135" s="225" t="s">
        <v>1488</v>
      </c>
      <c r="F135" s="171" t="s">
        <v>1360</v>
      </c>
      <c r="G135" s="171" t="s">
        <v>1468</v>
      </c>
      <c r="H135" s="131" t="s">
        <v>1149</v>
      </c>
      <c r="I135" s="174">
        <v>41719</v>
      </c>
      <c r="J135" s="150"/>
      <c r="K135" s="5"/>
      <c r="L135"/>
      <c r="M135"/>
    </row>
    <row r="136" spans="1:16" ht="15.75" customHeight="1" x14ac:dyDescent="0.25">
      <c r="A136" s="2">
        <v>135</v>
      </c>
      <c r="B136" s="3" t="s">
        <v>200</v>
      </c>
      <c r="C136" s="8" t="s">
        <v>201</v>
      </c>
      <c r="D136" s="103" t="s">
        <v>9</v>
      </c>
      <c r="E136" s="225" t="s">
        <v>1481</v>
      </c>
      <c r="F136" s="171" t="s">
        <v>1358</v>
      </c>
      <c r="G136" s="171" t="s">
        <v>1452</v>
      </c>
      <c r="H136" s="131" t="s">
        <v>1149</v>
      </c>
      <c r="I136" s="174">
        <v>41719</v>
      </c>
      <c r="J136" s="150"/>
      <c r="K136" s="5"/>
      <c r="L136"/>
      <c r="M136"/>
    </row>
    <row r="137" spans="1:16" ht="15.75" customHeight="1" x14ac:dyDescent="0.25">
      <c r="A137" s="2">
        <v>136</v>
      </c>
      <c r="B137" s="3" t="s">
        <v>330</v>
      </c>
      <c r="C137" s="8" t="s">
        <v>331</v>
      </c>
      <c r="D137" s="103" t="s">
        <v>9</v>
      </c>
      <c r="E137" s="225" t="s">
        <v>1475</v>
      </c>
      <c r="F137" s="171" t="s">
        <v>1359</v>
      </c>
      <c r="G137" s="171" t="s">
        <v>1454</v>
      </c>
      <c r="H137" s="131" t="s">
        <v>1149</v>
      </c>
      <c r="I137" s="174">
        <v>41719</v>
      </c>
      <c r="J137" s="150"/>
      <c r="K137" s="5"/>
      <c r="L137"/>
      <c r="M137"/>
    </row>
    <row r="138" spans="1:16" ht="15.75" customHeight="1" x14ac:dyDescent="0.25">
      <c r="A138" s="2">
        <v>137</v>
      </c>
      <c r="B138" s="3" t="s">
        <v>335</v>
      </c>
      <c r="C138" s="8" t="s">
        <v>336</v>
      </c>
      <c r="D138" s="103" t="s">
        <v>9</v>
      </c>
      <c r="E138" s="225" t="s">
        <v>1476</v>
      </c>
      <c r="F138" s="171" t="s">
        <v>969</v>
      </c>
      <c r="G138" s="171" t="s">
        <v>1467</v>
      </c>
      <c r="H138" s="131" t="s">
        <v>1149</v>
      </c>
      <c r="I138" s="174">
        <v>41719</v>
      </c>
      <c r="J138" s="150"/>
      <c r="K138" s="5"/>
      <c r="L138"/>
      <c r="M138"/>
    </row>
    <row r="139" spans="1:16" ht="15.75" customHeight="1" x14ac:dyDescent="0.25">
      <c r="A139" s="2">
        <v>138</v>
      </c>
      <c r="B139" s="3" t="s">
        <v>497</v>
      </c>
      <c r="C139" s="8" t="s">
        <v>498</v>
      </c>
      <c r="D139" s="103" t="s">
        <v>9</v>
      </c>
      <c r="E139" s="225" t="s">
        <v>1475</v>
      </c>
      <c r="F139" s="171" t="s">
        <v>1359</v>
      </c>
      <c r="G139" s="171" t="s">
        <v>1454</v>
      </c>
      <c r="H139" s="131" t="s">
        <v>1149</v>
      </c>
      <c r="I139" s="174">
        <v>41719</v>
      </c>
      <c r="J139" s="150"/>
      <c r="K139" s="5"/>
      <c r="L139"/>
      <c r="M139"/>
    </row>
    <row r="140" spans="1:16" ht="15.75" customHeight="1" x14ac:dyDescent="0.25">
      <c r="A140" s="2">
        <v>139</v>
      </c>
      <c r="B140" s="3" t="s">
        <v>106</v>
      </c>
      <c r="C140" s="8" t="s">
        <v>107</v>
      </c>
      <c r="D140" s="103" t="s">
        <v>9</v>
      </c>
      <c r="E140" s="225" t="s">
        <v>1485</v>
      </c>
      <c r="F140" s="177" t="s">
        <v>1366</v>
      </c>
      <c r="G140" s="171" t="s">
        <v>1470</v>
      </c>
      <c r="H140" s="131" t="s">
        <v>1121</v>
      </c>
      <c r="I140" s="174">
        <v>41628</v>
      </c>
      <c r="J140" s="150"/>
      <c r="K140" s="5"/>
      <c r="L140"/>
      <c r="M140"/>
    </row>
    <row r="141" spans="1:16" ht="15.75" customHeight="1" x14ac:dyDescent="0.25">
      <c r="A141" s="2">
        <v>140</v>
      </c>
      <c r="B141" s="3" t="s">
        <v>285</v>
      </c>
      <c r="C141" s="8" t="s">
        <v>286</v>
      </c>
      <c r="D141" s="103" t="s">
        <v>9</v>
      </c>
      <c r="E141" s="225" t="s">
        <v>1486</v>
      </c>
      <c r="F141" s="171" t="s">
        <v>1364</v>
      </c>
      <c r="G141" s="171" t="s">
        <v>1469</v>
      </c>
      <c r="H141" s="131" t="s">
        <v>1121</v>
      </c>
      <c r="I141" s="174">
        <v>41621</v>
      </c>
      <c r="J141" s="150"/>
      <c r="K141" s="5"/>
      <c r="L141"/>
      <c r="M141"/>
    </row>
    <row r="142" spans="1:16" ht="15.75" customHeight="1" x14ac:dyDescent="0.25">
      <c r="A142" s="2">
        <v>141</v>
      </c>
      <c r="B142" s="3" t="s">
        <v>303</v>
      </c>
      <c r="C142" s="8" t="s">
        <v>304</v>
      </c>
      <c r="D142" s="103" t="s">
        <v>9</v>
      </c>
      <c r="E142" s="225" t="s">
        <v>1486</v>
      </c>
      <c r="F142" s="171" t="s">
        <v>1364</v>
      </c>
      <c r="G142" s="171" t="s">
        <v>1469</v>
      </c>
      <c r="H142" s="131" t="s">
        <v>1121</v>
      </c>
      <c r="I142" s="174">
        <v>41621</v>
      </c>
      <c r="J142" s="150"/>
      <c r="K142" s="5"/>
      <c r="L142"/>
      <c r="M142"/>
    </row>
    <row r="143" spans="1:16" ht="15.75" customHeight="1" x14ac:dyDescent="0.25">
      <c r="A143" s="2">
        <v>142</v>
      </c>
      <c r="B143" s="3" t="s">
        <v>365</v>
      </c>
      <c r="C143" s="8" t="s">
        <v>366</v>
      </c>
      <c r="D143" s="103" t="s">
        <v>9</v>
      </c>
      <c r="E143" s="225" t="s">
        <v>1482</v>
      </c>
      <c r="F143" s="171" t="s">
        <v>1357</v>
      </c>
      <c r="G143" s="171" t="s">
        <v>1449</v>
      </c>
      <c r="H143" s="131" t="s">
        <v>1121</v>
      </c>
      <c r="I143" s="174">
        <v>41621</v>
      </c>
      <c r="J143" s="150"/>
      <c r="K143" s="5"/>
      <c r="L143"/>
      <c r="M143"/>
    </row>
    <row r="144" spans="1:16" ht="15.75" customHeight="1" x14ac:dyDescent="0.25">
      <c r="A144" s="2">
        <v>143</v>
      </c>
      <c r="B144" s="3" t="s">
        <v>403</v>
      </c>
      <c r="C144" s="8" t="s">
        <v>404</v>
      </c>
      <c r="D144" s="103" t="s">
        <v>9</v>
      </c>
      <c r="E144" s="225" t="s">
        <v>1482</v>
      </c>
      <c r="F144" s="171" t="s">
        <v>1357</v>
      </c>
      <c r="G144" s="171" t="s">
        <v>1449</v>
      </c>
      <c r="H144" s="131" t="s">
        <v>1121</v>
      </c>
      <c r="I144" s="174">
        <v>41621</v>
      </c>
      <c r="J144" s="150"/>
      <c r="K144" s="5"/>
      <c r="L144"/>
      <c r="M144"/>
      <c r="N144" s="108"/>
      <c r="O144" s="108"/>
      <c r="P144" s="98"/>
    </row>
    <row r="145" spans="1:16" ht="15.75" customHeight="1" x14ac:dyDescent="0.25">
      <c r="A145" s="2">
        <v>144</v>
      </c>
      <c r="B145" s="3" t="s">
        <v>606</v>
      </c>
      <c r="C145" s="8" t="s">
        <v>607</v>
      </c>
      <c r="D145" s="103" t="s">
        <v>9</v>
      </c>
      <c r="E145" s="225" t="s">
        <v>1487</v>
      </c>
      <c r="F145" s="171" t="s">
        <v>1361</v>
      </c>
      <c r="G145" s="171" t="s">
        <v>1468</v>
      </c>
      <c r="H145" s="131" t="s">
        <v>1121</v>
      </c>
      <c r="I145" s="174">
        <v>41621</v>
      </c>
      <c r="J145" s="150"/>
      <c r="K145" s="5"/>
      <c r="L145"/>
      <c r="M145"/>
    </row>
    <row r="146" spans="1:16" ht="15.75" customHeight="1" x14ac:dyDescent="0.25">
      <c r="A146" s="2">
        <v>145</v>
      </c>
      <c r="B146" s="4" t="s">
        <v>118</v>
      </c>
      <c r="C146" s="8" t="s">
        <v>119</v>
      </c>
      <c r="D146" s="103" t="s">
        <v>9</v>
      </c>
      <c r="E146" s="225" t="s">
        <v>1474</v>
      </c>
      <c r="F146" s="171" t="s">
        <v>1362</v>
      </c>
      <c r="G146" s="171" t="s">
        <v>1454</v>
      </c>
      <c r="H146" s="131" t="s">
        <v>1121</v>
      </c>
      <c r="I146" s="174">
        <v>41565</v>
      </c>
      <c r="J146" s="150"/>
      <c r="K146" s="5"/>
      <c r="L146"/>
      <c r="M146"/>
    </row>
    <row r="147" spans="1:16" ht="15.75" customHeight="1" x14ac:dyDescent="0.25">
      <c r="A147" s="2">
        <v>146</v>
      </c>
      <c r="B147" s="3" t="s">
        <v>217</v>
      </c>
      <c r="C147" s="8" t="s">
        <v>218</v>
      </c>
      <c r="D147" s="103" t="s">
        <v>9</v>
      </c>
      <c r="E147" s="225" t="s">
        <v>1485</v>
      </c>
      <c r="F147" s="171" t="s">
        <v>1366</v>
      </c>
      <c r="G147" s="171" t="s">
        <v>1470</v>
      </c>
      <c r="H147" s="131" t="s">
        <v>1121</v>
      </c>
      <c r="I147" s="174">
        <v>41523</v>
      </c>
      <c r="J147" s="150"/>
      <c r="K147" s="5"/>
      <c r="L147"/>
      <c r="M147"/>
    </row>
    <row r="148" spans="1:16" ht="15.75" customHeight="1" x14ac:dyDescent="0.25">
      <c r="A148" s="2">
        <v>147</v>
      </c>
      <c r="B148" s="3" t="s">
        <v>597</v>
      </c>
      <c r="C148" s="8" t="s">
        <v>598</v>
      </c>
      <c r="D148" s="103" t="s">
        <v>9</v>
      </c>
      <c r="E148" s="225" t="s">
        <v>1485</v>
      </c>
      <c r="F148" s="171" t="s">
        <v>1366</v>
      </c>
      <c r="G148" s="171" t="s">
        <v>1470</v>
      </c>
      <c r="H148" s="131" t="s">
        <v>1121</v>
      </c>
      <c r="I148" s="174">
        <v>41491</v>
      </c>
      <c r="J148" s="150"/>
      <c r="K148" s="5"/>
      <c r="L148"/>
      <c r="M148"/>
    </row>
    <row r="149" spans="1:16" ht="15.75" customHeight="1" x14ac:dyDescent="0.25">
      <c r="A149" s="2">
        <v>148</v>
      </c>
      <c r="B149" s="3" t="s">
        <v>129</v>
      </c>
      <c r="C149" s="8" t="s">
        <v>130</v>
      </c>
      <c r="D149" s="103" t="s">
        <v>9</v>
      </c>
      <c r="E149" s="225" t="s">
        <v>1484</v>
      </c>
      <c r="F149" s="171" t="s">
        <v>1365</v>
      </c>
      <c r="G149" s="171" t="s">
        <v>1471</v>
      </c>
      <c r="H149" s="131" t="s">
        <v>1121</v>
      </c>
      <c r="I149" s="174">
        <v>41467</v>
      </c>
      <c r="J149" s="150"/>
      <c r="K149" s="5"/>
      <c r="L149"/>
      <c r="M149"/>
    </row>
    <row r="150" spans="1:16" ht="15.75" customHeight="1" x14ac:dyDescent="0.25">
      <c r="A150" s="2">
        <v>149</v>
      </c>
      <c r="B150" s="3" t="s">
        <v>251</v>
      </c>
      <c r="C150" s="8" t="s">
        <v>252</v>
      </c>
      <c r="D150" s="103" t="s">
        <v>9</v>
      </c>
      <c r="E150" s="225" t="s">
        <v>1481</v>
      </c>
      <c r="F150" s="171" t="s">
        <v>1358</v>
      </c>
      <c r="G150" s="175" t="s">
        <v>1451</v>
      </c>
      <c r="H150" s="131" t="s">
        <v>1121</v>
      </c>
      <c r="I150" s="174">
        <v>41467</v>
      </c>
      <c r="J150" s="150"/>
      <c r="K150" s="5"/>
      <c r="L150"/>
      <c r="M150"/>
    </row>
    <row r="151" spans="1:16" ht="15.75" customHeight="1" x14ac:dyDescent="0.25">
      <c r="A151" s="2">
        <v>150</v>
      </c>
      <c r="B151" s="3" t="s">
        <v>278</v>
      </c>
      <c r="C151" s="8" t="s">
        <v>279</v>
      </c>
      <c r="D151" s="103" t="s">
        <v>9</v>
      </c>
      <c r="E151" s="225" t="s">
        <v>1482</v>
      </c>
      <c r="F151" s="171" t="s">
        <v>1357</v>
      </c>
      <c r="G151" s="171" t="s">
        <v>1449</v>
      </c>
      <c r="H151" s="131" t="s">
        <v>1121</v>
      </c>
      <c r="I151" s="174">
        <v>41467</v>
      </c>
      <c r="J151" s="150"/>
      <c r="K151" s="5"/>
      <c r="L151"/>
      <c r="M151"/>
    </row>
    <row r="152" spans="1:16" ht="15.75" customHeight="1" x14ac:dyDescent="0.25">
      <c r="A152" s="2">
        <v>151</v>
      </c>
      <c r="B152" s="3" t="s">
        <v>280</v>
      </c>
      <c r="C152" s="8" t="s">
        <v>281</v>
      </c>
      <c r="D152" s="103" t="s">
        <v>9</v>
      </c>
      <c r="E152" s="225" t="s">
        <v>1486</v>
      </c>
      <c r="F152" s="171" t="s">
        <v>1364</v>
      </c>
      <c r="G152" s="171" t="s">
        <v>1469</v>
      </c>
      <c r="H152" s="131" t="s">
        <v>1121</v>
      </c>
      <c r="I152" s="174">
        <v>41467</v>
      </c>
      <c r="J152" s="150"/>
      <c r="K152" s="5"/>
      <c r="L152"/>
      <c r="M152"/>
    </row>
    <row r="153" spans="1:16" ht="15.75" customHeight="1" x14ac:dyDescent="0.25">
      <c r="A153" s="2">
        <v>152</v>
      </c>
      <c r="B153" s="3" t="s">
        <v>313</v>
      </c>
      <c r="C153" s="8" t="s">
        <v>314</v>
      </c>
      <c r="D153" s="103" t="s">
        <v>9</v>
      </c>
      <c r="E153" s="225" t="s">
        <v>1480</v>
      </c>
      <c r="F153" s="171" t="s">
        <v>968</v>
      </c>
      <c r="G153" s="175" t="s">
        <v>1450</v>
      </c>
      <c r="H153" s="131" t="s">
        <v>1121</v>
      </c>
      <c r="I153" s="174">
        <v>41467</v>
      </c>
      <c r="J153" s="150"/>
      <c r="K153" s="5"/>
      <c r="L153"/>
      <c r="M153"/>
      <c r="N153" s="10"/>
      <c r="O153" s="10"/>
      <c r="P153" s="10"/>
    </row>
    <row r="154" spans="1:16" ht="15.75" customHeight="1" x14ac:dyDescent="0.25">
      <c r="A154" s="2">
        <v>153</v>
      </c>
      <c r="B154" s="3" t="s">
        <v>323</v>
      </c>
      <c r="C154" s="8" t="s">
        <v>324</v>
      </c>
      <c r="D154" s="103" t="s">
        <v>9</v>
      </c>
      <c r="E154" s="225" t="s">
        <v>1484</v>
      </c>
      <c r="F154" s="177" t="s">
        <v>1365</v>
      </c>
      <c r="G154" s="171" t="s">
        <v>1471</v>
      </c>
      <c r="H154" s="131" t="s">
        <v>1121</v>
      </c>
      <c r="I154" s="174">
        <v>41467</v>
      </c>
      <c r="J154" s="150"/>
      <c r="K154" s="5"/>
      <c r="L154"/>
      <c r="M154"/>
    </row>
    <row r="155" spans="1:16" ht="15.75" customHeight="1" x14ac:dyDescent="0.25">
      <c r="A155" s="2">
        <v>154</v>
      </c>
      <c r="B155" s="3" t="s">
        <v>355</v>
      </c>
      <c r="C155" s="8" t="s">
        <v>356</v>
      </c>
      <c r="D155" s="103" t="s">
        <v>9</v>
      </c>
      <c r="E155" s="225" t="s">
        <v>1486</v>
      </c>
      <c r="F155" s="177" t="s">
        <v>1364</v>
      </c>
      <c r="G155" s="171" t="s">
        <v>1469</v>
      </c>
      <c r="H155" s="131" t="s">
        <v>1121</v>
      </c>
      <c r="I155" s="174">
        <v>41467</v>
      </c>
      <c r="J155" s="150"/>
      <c r="K155" s="5"/>
      <c r="L155"/>
      <c r="M155"/>
    </row>
    <row r="156" spans="1:16" ht="15.75" customHeight="1" x14ac:dyDescent="0.25">
      <c r="A156" s="2">
        <v>155</v>
      </c>
      <c r="B156" s="3" t="s">
        <v>532</v>
      </c>
      <c r="C156" s="8" t="s">
        <v>533</v>
      </c>
      <c r="D156" s="103" t="s">
        <v>9</v>
      </c>
      <c r="E156" s="225" t="s">
        <v>1485</v>
      </c>
      <c r="F156" s="171" t="s">
        <v>1366</v>
      </c>
      <c r="G156" s="177" t="s">
        <v>1470</v>
      </c>
      <c r="H156" s="131" t="s">
        <v>1121</v>
      </c>
      <c r="I156" s="174">
        <v>41467</v>
      </c>
      <c r="J156" s="150"/>
      <c r="K156" s="5"/>
      <c r="L156"/>
      <c r="M156"/>
    </row>
    <row r="157" spans="1:16" ht="15.75" customHeight="1" x14ac:dyDescent="0.25">
      <c r="A157" s="2">
        <v>156</v>
      </c>
      <c r="B157" s="3" t="s">
        <v>587</v>
      </c>
      <c r="C157" s="8" t="s">
        <v>588</v>
      </c>
      <c r="D157" s="103" t="s">
        <v>9</v>
      </c>
      <c r="E157" s="225" t="s">
        <v>1486</v>
      </c>
      <c r="F157" s="171" t="s">
        <v>1364</v>
      </c>
      <c r="G157" s="171" t="s">
        <v>1469</v>
      </c>
      <c r="H157" s="131" t="s">
        <v>1121</v>
      </c>
      <c r="I157" s="174">
        <v>41467</v>
      </c>
      <c r="J157" s="150"/>
      <c r="K157" s="5"/>
      <c r="L157"/>
      <c r="M157"/>
    </row>
    <row r="158" spans="1:16" ht="15.75" customHeight="1" x14ac:dyDescent="0.25">
      <c r="A158" s="2">
        <v>157</v>
      </c>
      <c r="B158" s="3" t="s">
        <v>385</v>
      </c>
      <c r="C158" s="8" t="s">
        <v>386</v>
      </c>
      <c r="D158" s="103" t="s">
        <v>9</v>
      </c>
      <c r="E158" s="225" t="s">
        <v>651</v>
      </c>
      <c r="F158" s="171" t="s">
        <v>1354</v>
      </c>
      <c r="G158" s="171" t="s">
        <v>1458</v>
      </c>
      <c r="H158" s="131" t="s">
        <v>1144</v>
      </c>
      <c r="I158" s="174">
        <v>41449</v>
      </c>
      <c r="J158" s="150"/>
      <c r="K158" s="5"/>
      <c r="L158"/>
      <c r="M158"/>
    </row>
    <row r="159" spans="1:16" ht="15.75" customHeight="1" x14ac:dyDescent="0.25">
      <c r="A159" s="2">
        <v>158</v>
      </c>
      <c r="B159" s="3" t="s">
        <v>144</v>
      </c>
      <c r="C159" s="8" t="s">
        <v>145</v>
      </c>
      <c r="D159" s="103" t="s">
        <v>9</v>
      </c>
      <c r="E159" s="225" t="s">
        <v>1484</v>
      </c>
      <c r="F159" s="171" t="s">
        <v>1365</v>
      </c>
      <c r="G159" s="177" t="s">
        <v>1470</v>
      </c>
      <c r="H159" s="131" t="s">
        <v>1144</v>
      </c>
      <c r="I159" s="174">
        <v>41348</v>
      </c>
      <c r="J159" s="150"/>
      <c r="K159" s="5"/>
      <c r="L159"/>
      <c r="M159"/>
    </row>
    <row r="160" spans="1:16" ht="15.75" customHeight="1" x14ac:dyDescent="0.25">
      <c r="A160" s="2">
        <v>159</v>
      </c>
      <c r="B160" s="3" t="s">
        <v>377</v>
      </c>
      <c r="C160" s="8" t="s">
        <v>378</v>
      </c>
      <c r="D160" s="103" t="s">
        <v>9</v>
      </c>
      <c r="E160" s="225" t="s">
        <v>1485</v>
      </c>
      <c r="F160" s="171" t="s">
        <v>1366</v>
      </c>
      <c r="G160" s="171" t="s">
        <v>1469</v>
      </c>
      <c r="H160" s="131" t="s">
        <v>1144</v>
      </c>
      <c r="I160" s="174">
        <v>41348</v>
      </c>
      <c r="J160" s="150"/>
      <c r="K160" s="5"/>
      <c r="L160"/>
      <c r="M160"/>
    </row>
    <row r="161" spans="1:13" ht="15.75" customHeight="1" x14ac:dyDescent="0.25">
      <c r="A161" s="2">
        <v>160</v>
      </c>
      <c r="B161" s="3" t="s">
        <v>391</v>
      </c>
      <c r="C161" s="8" t="s">
        <v>392</v>
      </c>
      <c r="D161" s="103" t="s">
        <v>9</v>
      </c>
      <c r="E161" s="225" t="s">
        <v>1485</v>
      </c>
      <c r="F161" s="171" t="s">
        <v>1366</v>
      </c>
      <c r="G161" s="171" t="s">
        <v>1469</v>
      </c>
      <c r="H161" s="131" t="s">
        <v>1144</v>
      </c>
      <c r="I161" s="174">
        <v>41348</v>
      </c>
      <c r="J161" s="150"/>
      <c r="K161" s="5"/>
      <c r="L161"/>
      <c r="M161"/>
    </row>
    <row r="162" spans="1:13" ht="15.75" customHeight="1" x14ac:dyDescent="0.25">
      <c r="A162" s="2">
        <v>161</v>
      </c>
      <c r="B162" s="3" t="s">
        <v>514</v>
      </c>
      <c r="C162" s="8" t="s">
        <v>515</v>
      </c>
      <c r="D162" s="103" t="s">
        <v>9</v>
      </c>
      <c r="E162" s="225" t="s">
        <v>1486</v>
      </c>
      <c r="F162" s="171" t="s">
        <v>1364</v>
      </c>
      <c r="G162" s="171" t="s">
        <v>1469</v>
      </c>
      <c r="H162" s="131" t="s">
        <v>1144</v>
      </c>
      <c r="I162" s="174">
        <v>41348</v>
      </c>
      <c r="J162" s="150"/>
      <c r="K162" s="5"/>
      <c r="L162"/>
      <c r="M162"/>
    </row>
    <row r="163" spans="1:13" ht="15.75" customHeight="1" x14ac:dyDescent="0.25">
      <c r="A163" s="2">
        <v>162</v>
      </c>
      <c r="B163" s="3" t="s">
        <v>142</v>
      </c>
      <c r="C163" s="8" t="s">
        <v>143</v>
      </c>
      <c r="D163" s="103" t="s">
        <v>9</v>
      </c>
      <c r="E163" s="225" t="s">
        <v>651</v>
      </c>
      <c r="F163" s="171" t="s">
        <v>1354</v>
      </c>
      <c r="G163" s="171" t="s">
        <v>1458</v>
      </c>
      <c r="H163" s="131" t="s">
        <v>1144</v>
      </c>
      <c r="I163" s="174">
        <v>41334</v>
      </c>
      <c r="J163" s="150"/>
      <c r="K163" s="5"/>
      <c r="L163"/>
      <c r="M163"/>
    </row>
    <row r="164" spans="1:13" ht="15.75" customHeight="1" x14ac:dyDescent="0.25">
      <c r="A164" s="2">
        <v>163</v>
      </c>
      <c r="B164" s="3" t="s">
        <v>168</v>
      </c>
      <c r="C164" s="8" t="s">
        <v>169</v>
      </c>
      <c r="D164" s="103" t="s">
        <v>9</v>
      </c>
      <c r="E164" s="225" t="s">
        <v>1481</v>
      </c>
      <c r="F164" s="171" t="s">
        <v>1358</v>
      </c>
      <c r="G164" s="175" t="s">
        <v>1450</v>
      </c>
      <c r="H164" s="130" t="s">
        <v>1120</v>
      </c>
      <c r="I164" s="174">
        <v>41264</v>
      </c>
      <c r="J164" s="150"/>
      <c r="K164" s="5"/>
      <c r="L164"/>
      <c r="M164"/>
    </row>
    <row r="165" spans="1:13" ht="15.75" customHeight="1" x14ac:dyDescent="0.25">
      <c r="A165" s="2">
        <v>164</v>
      </c>
      <c r="B165" s="3" t="s">
        <v>518</v>
      </c>
      <c r="C165" s="8" t="s">
        <v>519</v>
      </c>
      <c r="D165" s="103" t="s">
        <v>9</v>
      </c>
      <c r="E165" s="225" t="s">
        <v>1485</v>
      </c>
      <c r="F165" s="171" t="s">
        <v>1366</v>
      </c>
      <c r="G165" s="171" t="s">
        <v>1468</v>
      </c>
      <c r="H165" s="130" t="s">
        <v>1120</v>
      </c>
      <c r="I165" s="174">
        <v>41264</v>
      </c>
      <c r="J165" s="150"/>
      <c r="K165" s="5"/>
      <c r="L165"/>
      <c r="M165"/>
    </row>
    <row r="166" spans="1:13" ht="15.75" customHeight="1" x14ac:dyDescent="0.25">
      <c r="A166" s="2">
        <v>165</v>
      </c>
      <c r="B166" s="3" t="s">
        <v>367</v>
      </c>
      <c r="C166" s="8" t="s">
        <v>368</v>
      </c>
      <c r="D166" s="103" t="s">
        <v>9</v>
      </c>
      <c r="E166" s="225"/>
      <c r="F166" s="171" t="s">
        <v>1385</v>
      </c>
      <c r="G166" s="206"/>
      <c r="H166" s="130" t="s">
        <v>1120</v>
      </c>
      <c r="I166" s="174">
        <v>41255</v>
      </c>
      <c r="J166" s="150"/>
      <c r="K166" s="5"/>
      <c r="L166"/>
      <c r="M166"/>
    </row>
    <row r="167" spans="1:13" ht="15.75" customHeight="1" x14ac:dyDescent="0.25">
      <c r="A167" s="2">
        <v>166</v>
      </c>
      <c r="B167" s="3" t="s">
        <v>158</v>
      </c>
      <c r="C167" s="8" t="s">
        <v>159</v>
      </c>
      <c r="D167" s="103" t="s">
        <v>9</v>
      </c>
      <c r="E167" s="225" t="s">
        <v>1485</v>
      </c>
      <c r="F167" s="171" t="s">
        <v>1366</v>
      </c>
      <c r="G167" s="171" t="s">
        <v>1468</v>
      </c>
      <c r="H167" s="130" t="s">
        <v>1120</v>
      </c>
      <c r="I167" s="174">
        <v>41194</v>
      </c>
      <c r="J167" s="150"/>
      <c r="K167" s="5"/>
      <c r="L167"/>
      <c r="M167"/>
    </row>
    <row r="168" spans="1:13" ht="15.75" customHeight="1" x14ac:dyDescent="0.25">
      <c r="A168" s="2">
        <v>167</v>
      </c>
      <c r="B168" s="3" t="s">
        <v>476</v>
      </c>
      <c r="C168" s="8" t="s">
        <v>477</v>
      </c>
      <c r="D168" s="103" t="s">
        <v>9</v>
      </c>
      <c r="E168" s="225" t="s">
        <v>637</v>
      </c>
      <c r="F168" s="171" t="s">
        <v>1370</v>
      </c>
      <c r="G168" s="171" t="s">
        <v>1463</v>
      </c>
      <c r="H168" s="130" t="s">
        <v>1120</v>
      </c>
      <c r="I168" s="174">
        <v>41176</v>
      </c>
      <c r="J168" s="150"/>
      <c r="K168" s="5"/>
      <c r="L168"/>
      <c r="M168"/>
    </row>
    <row r="169" spans="1:13" ht="15.75" customHeight="1" x14ac:dyDescent="0.25">
      <c r="A169" s="2">
        <v>168</v>
      </c>
      <c r="B169" s="3" t="s">
        <v>146</v>
      </c>
      <c r="C169" s="8" t="s">
        <v>147</v>
      </c>
      <c r="D169" s="103" t="s">
        <v>9</v>
      </c>
      <c r="E169" s="225" t="s">
        <v>1479</v>
      </c>
      <c r="F169" s="171" t="s">
        <v>1368</v>
      </c>
      <c r="G169" s="171" t="s">
        <v>1472</v>
      </c>
      <c r="H169" s="130" t="s">
        <v>1120</v>
      </c>
      <c r="I169" s="174">
        <v>41171</v>
      </c>
      <c r="J169" s="150"/>
      <c r="K169" s="5"/>
      <c r="L169"/>
      <c r="M169"/>
    </row>
    <row r="170" spans="1:13" ht="15.75" customHeight="1" x14ac:dyDescent="0.25">
      <c r="A170" s="2">
        <v>169</v>
      </c>
      <c r="B170" s="3" t="s">
        <v>83</v>
      </c>
      <c r="C170" s="8" t="s">
        <v>84</v>
      </c>
      <c r="D170" s="103" t="s">
        <v>9</v>
      </c>
      <c r="E170" s="225" t="s">
        <v>657</v>
      </c>
      <c r="F170" s="171" t="s">
        <v>1369</v>
      </c>
      <c r="G170" s="171" t="s">
        <v>1453</v>
      </c>
      <c r="H170" s="130" t="s">
        <v>1120</v>
      </c>
      <c r="I170" s="174">
        <v>41138</v>
      </c>
      <c r="J170" s="150"/>
      <c r="K170" s="5"/>
      <c r="L170"/>
      <c r="M170"/>
    </row>
    <row r="171" spans="1:13" ht="15.75" customHeight="1" x14ac:dyDescent="0.25">
      <c r="A171" s="2">
        <v>170</v>
      </c>
      <c r="B171" s="4" t="s">
        <v>458</v>
      </c>
      <c r="C171" s="8" t="s">
        <v>459</v>
      </c>
      <c r="D171" s="103" t="s">
        <v>9</v>
      </c>
      <c r="E171" s="225" t="s">
        <v>1484</v>
      </c>
      <c r="F171" s="171" t="s">
        <v>1365</v>
      </c>
      <c r="G171" s="171" t="s">
        <v>1469</v>
      </c>
      <c r="H171" s="130" t="s">
        <v>1120</v>
      </c>
      <c r="I171" s="174">
        <v>41096</v>
      </c>
      <c r="J171" s="150"/>
      <c r="K171" s="5"/>
      <c r="L171"/>
      <c r="M171"/>
    </row>
    <row r="172" spans="1:13" ht="15.75" customHeight="1" x14ac:dyDescent="0.25">
      <c r="A172" s="2">
        <v>171</v>
      </c>
      <c r="B172" s="4" t="s">
        <v>610</v>
      </c>
      <c r="C172" s="8" t="s">
        <v>611</v>
      </c>
      <c r="D172" s="103" t="s">
        <v>9</v>
      </c>
      <c r="E172" s="225" t="s">
        <v>1485</v>
      </c>
      <c r="F172" s="171" t="s">
        <v>1366</v>
      </c>
      <c r="G172" s="171" t="s">
        <v>1468</v>
      </c>
      <c r="H172" s="130" t="s">
        <v>1120</v>
      </c>
      <c r="I172" s="174">
        <v>41096</v>
      </c>
      <c r="J172" s="150"/>
      <c r="K172" s="5"/>
      <c r="L172"/>
      <c r="M172"/>
    </row>
    <row r="173" spans="1:13" ht="15.75" customHeight="1" x14ac:dyDescent="0.25">
      <c r="A173" s="2">
        <v>172</v>
      </c>
      <c r="B173" s="4" t="s">
        <v>521</v>
      </c>
      <c r="C173" s="8" t="s">
        <v>522</v>
      </c>
      <c r="D173" s="103" t="s">
        <v>9</v>
      </c>
      <c r="E173" s="225" t="s">
        <v>1482</v>
      </c>
      <c r="F173" s="171" t="s">
        <v>1357</v>
      </c>
      <c r="G173" s="177" t="s">
        <v>1470</v>
      </c>
      <c r="H173" s="131" t="s">
        <v>1115</v>
      </c>
      <c r="I173" s="174">
        <v>41012</v>
      </c>
      <c r="J173" s="150"/>
      <c r="K173" s="5"/>
      <c r="L173"/>
      <c r="M173"/>
    </row>
    <row r="174" spans="1:13" ht="15.75" customHeight="1" x14ac:dyDescent="0.25">
      <c r="A174" s="2">
        <v>173</v>
      </c>
      <c r="B174" s="4" t="s">
        <v>350</v>
      </c>
      <c r="C174" s="8" t="s">
        <v>351</v>
      </c>
      <c r="D174" s="103" t="s">
        <v>9</v>
      </c>
      <c r="E174" s="225" t="s">
        <v>1482</v>
      </c>
      <c r="F174" s="171" t="s">
        <v>1357</v>
      </c>
      <c r="G174" s="177" t="s">
        <v>1470</v>
      </c>
      <c r="H174" s="130" t="s">
        <v>1115</v>
      </c>
      <c r="I174" s="174">
        <v>40990</v>
      </c>
      <c r="J174" s="150"/>
      <c r="K174" s="5"/>
      <c r="L174"/>
      <c r="M174"/>
    </row>
    <row r="175" spans="1:13" ht="15.75" customHeight="1" x14ac:dyDescent="0.25">
      <c r="A175" s="2">
        <v>174</v>
      </c>
      <c r="B175" s="4" t="s">
        <v>236</v>
      </c>
      <c r="C175" s="8" t="s">
        <v>237</v>
      </c>
      <c r="D175" s="103" t="s">
        <v>9</v>
      </c>
      <c r="E175" s="225" t="s">
        <v>1482</v>
      </c>
      <c r="F175" s="171" t="s">
        <v>1357</v>
      </c>
      <c r="G175" s="171" t="s">
        <v>1469</v>
      </c>
      <c r="H175" s="131" t="s">
        <v>1106</v>
      </c>
      <c r="I175" s="174">
        <v>40892</v>
      </c>
      <c r="J175" s="150"/>
      <c r="K175" s="5"/>
      <c r="L175"/>
      <c r="M175"/>
    </row>
    <row r="176" spans="1:13" ht="15.75" customHeight="1" x14ac:dyDescent="0.25">
      <c r="A176" s="2">
        <v>175</v>
      </c>
      <c r="B176" s="4" t="s">
        <v>624</v>
      </c>
      <c r="C176" s="8" t="s">
        <v>625</v>
      </c>
      <c r="D176" s="103" t="s">
        <v>9</v>
      </c>
      <c r="E176" s="225" t="s">
        <v>1482</v>
      </c>
      <c r="F176" s="171" t="s">
        <v>1357</v>
      </c>
      <c r="G176" s="171" t="s">
        <v>1469</v>
      </c>
      <c r="H176" s="130" t="s">
        <v>1106</v>
      </c>
      <c r="I176" s="174">
        <v>40892</v>
      </c>
      <c r="J176" s="150"/>
      <c r="K176" s="5"/>
      <c r="L176"/>
      <c r="M176"/>
    </row>
    <row r="177" spans="1:13" ht="15.75" customHeight="1" x14ac:dyDescent="0.25">
      <c r="A177" s="2">
        <v>176</v>
      </c>
      <c r="B177" s="4" t="s">
        <v>17</v>
      </c>
      <c r="C177" s="8" t="s">
        <v>18</v>
      </c>
      <c r="D177" s="103" t="s">
        <v>9</v>
      </c>
      <c r="E177" s="225" t="s">
        <v>1474</v>
      </c>
      <c r="F177" s="171" t="s">
        <v>1362</v>
      </c>
      <c r="G177" s="175" t="s">
        <v>1450</v>
      </c>
      <c r="H177" s="131" t="s">
        <v>1106</v>
      </c>
      <c r="I177" s="174">
        <v>40823</v>
      </c>
      <c r="J177" s="150"/>
      <c r="K177" s="5"/>
      <c r="L177"/>
      <c r="M177"/>
    </row>
    <row r="178" spans="1:13" ht="15.75" customHeight="1" x14ac:dyDescent="0.25">
      <c r="A178" s="2">
        <v>177</v>
      </c>
      <c r="B178" s="4" t="s">
        <v>417</v>
      </c>
      <c r="C178" s="8" t="s">
        <v>418</v>
      </c>
      <c r="D178" s="103" t="s">
        <v>9</v>
      </c>
      <c r="E178" s="225" t="s">
        <v>1474</v>
      </c>
      <c r="F178" s="171" t="s">
        <v>1362</v>
      </c>
      <c r="G178" s="175" t="s">
        <v>1450</v>
      </c>
      <c r="H178" s="131" t="s">
        <v>1106</v>
      </c>
      <c r="I178" s="174">
        <v>40815</v>
      </c>
      <c r="J178" s="150"/>
      <c r="K178" s="5"/>
      <c r="L178"/>
      <c r="M178"/>
    </row>
    <row r="179" spans="1:13" ht="15.75" customHeight="1" x14ac:dyDescent="0.25">
      <c r="A179" s="2">
        <v>178</v>
      </c>
      <c r="B179" s="4" t="s">
        <v>562</v>
      </c>
      <c r="C179" s="8" t="s">
        <v>563</v>
      </c>
      <c r="D179" s="103" t="s">
        <v>9</v>
      </c>
      <c r="E179" s="225" t="s">
        <v>641</v>
      </c>
      <c r="F179" s="171" t="s">
        <v>1363</v>
      </c>
      <c r="G179" s="171" t="s">
        <v>1459</v>
      </c>
      <c r="H179" s="131" t="s">
        <v>1106</v>
      </c>
      <c r="I179" s="174">
        <v>40815</v>
      </c>
      <c r="J179" s="150"/>
      <c r="K179" s="5"/>
      <c r="L179"/>
      <c r="M179"/>
    </row>
    <row r="180" spans="1:13" ht="15.75" customHeight="1" x14ac:dyDescent="0.25">
      <c r="A180" s="2">
        <v>179</v>
      </c>
      <c r="B180" s="4" t="s">
        <v>88</v>
      </c>
      <c r="C180" s="8" t="s">
        <v>89</v>
      </c>
      <c r="D180" s="103" t="s">
        <v>9</v>
      </c>
      <c r="E180" s="225" t="s">
        <v>657</v>
      </c>
      <c r="F180" s="171" t="s">
        <v>1369</v>
      </c>
      <c r="G180" s="175" t="s">
        <v>1451</v>
      </c>
      <c r="H180" s="131" t="s">
        <v>1106</v>
      </c>
      <c r="I180" s="174">
        <v>40739</v>
      </c>
      <c r="J180" s="150"/>
      <c r="K180" s="5"/>
      <c r="L180"/>
      <c r="M180"/>
    </row>
    <row r="181" spans="1:13" ht="15.75" customHeight="1" x14ac:dyDescent="0.25">
      <c r="A181" s="2">
        <v>180</v>
      </c>
      <c r="B181" s="4" t="s">
        <v>381</v>
      </c>
      <c r="C181" s="8" t="s">
        <v>382</v>
      </c>
      <c r="D181" s="103" t="s">
        <v>9</v>
      </c>
      <c r="E181" s="225" t="s">
        <v>651</v>
      </c>
      <c r="F181" s="171" t="s">
        <v>1354</v>
      </c>
      <c r="G181" s="171" t="s">
        <v>1453</v>
      </c>
      <c r="H181" s="131" t="s">
        <v>1105</v>
      </c>
      <c r="I181" s="174">
        <v>40529</v>
      </c>
      <c r="J181" s="150"/>
      <c r="K181" s="5"/>
      <c r="L181"/>
      <c r="M181"/>
    </row>
    <row r="182" spans="1:13" ht="15.75" customHeight="1" x14ac:dyDescent="0.25">
      <c r="A182" s="2">
        <v>181</v>
      </c>
      <c r="B182" s="4" t="s">
        <v>444</v>
      </c>
      <c r="C182" s="8" t="s">
        <v>445</v>
      </c>
      <c r="D182" s="103" t="s">
        <v>9</v>
      </c>
      <c r="E182" s="225" t="s">
        <v>1481</v>
      </c>
      <c r="F182" s="171" t="s">
        <v>1358</v>
      </c>
      <c r="G182" s="177" t="s">
        <v>1470</v>
      </c>
      <c r="H182" s="131" t="s">
        <v>1105</v>
      </c>
      <c r="I182" s="174">
        <v>40529</v>
      </c>
      <c r="J182" s="150"/>
      <c r="K182" s="5"/>
      <c r="L182"/>
      <c r="M182"/>
    </row>
    <row r="183" spans="1:13" ht="15.75" customHeight="1" x14ac:dyDescent="0.25">
      <c r="A183" s="2">
        <v>182</v>
      </c>
      <c r="B183" s="4" t="s">
        <v>446</v>
      </c>
      <c r="C183" s="8" t="s">
        <v>447</v>
      </c>
      <c r="D183" s="103" t="s">
        <v>9</v>
      </c>
      <c r="E183" s="225" t="s">
        <v>1481</v>
      </c>
      <c r="F183" s="171" t="s">
        <v>1358</v>
      </c>
      <c r="G183" s="171" t="s">
        <v>1468</v>
      </c>
      <c r="H183" s="131" t="s">
        <v>1104</v>
      </c>
      <c r="I183" s="174">
        <v>40317</v>
      </c>
      <c r="J183" s="150"/>
      <c r="K183" s="5"/>
      <c r="L183"/>
      <c r="M183"/>
    </row>
    <row r="184" spans="1:13" ht="15.75" customHeight="1" x14ac:dyDescent="0.25">
      <c r="A184" s="2">
        <v>183</v>
      </c>
      <c r="B184" s="4" t="s">
        <v>86</v>
      </c>
      <c r="C184" s="8" t="s">
        <v>87</v>
      </c>
      <c r="D184" s="103" t="s">
        <v>9</v>
      </c>
      <c r="E184" s="225" t="s">
        <v>651</v>
      </c>
      <c r="F184" s="171" t="s">
        <v>1354</v>
      </c>
      <c r="G184" s="171" t="s">
        <v>1452</v>
      </c>
      <c r="H184" s="131" t="s">
        <v>1104</v>
      </c>
      <c r="I184" s="174">
        <v>40263</v>
      </c>
      <c r="J184" s="150"/>
      <c r="K184" s="5"/>
      <c r="L184"/>
      <c r="M184"/>
    </row>
    <row r="185" spans="1:13" ht="15.75" customHeight="1" x14ac:dyDescent="0.25">
      <c r="A185" s="2">
        <v>184</v>
      </c>
      <c r="B185" s="4" t="s">
        <v>448</v>
      </c>
      <c r="C185" s="8" t="s">
        <v>449</v>
      </c>
      <c r="D185" s="103" t="s">
        <v>9</v>
      </c>
      <c r="E185" s="225" t="s">
        <v>1474</v>
      </c>
      <c r="F185" s="171" t="s">
        <v>1362</v>
      </c>
      <c r="G185" s="171" t="s">
        <v>1471</v>
      </c>
      <c r="H185" s="131" t="s">
        <v>1104</v>
      </c>
      <c r="I185" s="174">
        <v>40263</v>
      </c>
      <c r="J185" s="150"/>
      <c r="K185" s="5"/>
      <c r="L185"/>
      <c r="M185"/>
    </row>
    <row r="186" spans="1:13" ht="15.75" customHeight="1" x14ac:dyDescent="0.25">
      <c r="A186" s="2">
        <v>185</v>
      </c>
      <c r="B186" s="4" t="s">
        <v>454</v>
      </c>
      <c r="C186" s="8" t="s">
        <v>455</v>
      </c>
      <c r="D186" s="103" t="s">
        <v>9</v>
      </c>
      <c r="E186" s="225" t="s">
        <v>651</v>
      </c>
      <c r="F186" s="171" t="s">
        <v>1354</v>
      </c>
      <c r="G186" s="171" t="s">
        <v>1452</v>
      </c>
      <c r="H186" s="131" t="s">
        <v>1104</v>
      </c>
      <c r="I186" s="174">
        <v>40263</v>
      </c>
      <c r="J186" s="150"/>
      <c r="K186" s="5"/>
      <c r="L186"/>
      <c r="M186"/>
    </row>
    <row r="187" spans="1:13" ht="15.75" customHeight="1" x14ac:dyDescent="0.25">
      <c r="A187" s="2">
        <v>186</v>
      </c>
      <c r="B187" s="4" t="s">
        <v>474</v>
      </c>
      <c r="C187" s="8" t="s">
        <v>475</v>
      </c>
      <c r="D187" s="103" t="s">
        <v>9</v>
      </c>
      <c r="E187" s="225" t="s">
        <v>651</v>
      </c>
      <c r="F187" s="171" t="s">
        <v>1354</v>
      </c>
      <c r="G187" s="171" t="s">
        <v>1452</v>
      </c>
      <c r="H187" s="131" t="s">
        <v>1104</v>
      </c>
      <c r="I187" s="174">
        <v>40263</v>
      </c>
      <c r="J187" s="150"/>
      <c r="K187" s="5"/>
      <c r="L187"/>
      <c r="M187"/>
    </row>
    <row r="188" spans="1:13" ht="15.75" customHeight="1" x14ac:dyDescent="0.25">
      <c r="A188" s="2">
        <v>187</v>
      </c>
      <c r="B188" s="4" t="s">
        <v>546</v>
      </c>
      <c r="C188" s="8" t="s">
        <v>547</v>
      </c>
      <c r="D188" s="103" t="s">
        <v>9</v>
      </c>
      <c r="E188" s="225" t="s">
        <v>1474</v>
      </c>
      <c r="F188" s="171" t="s">
        <v>1362</v>
      </c>
      <c r="G188" s="171" t="s">
        <v>1471</v>
      </c>
      <c r="H188" s="131" t="s">
        <v>1104</v>
      </c>
      <c r="I188" s="174">
        <v>40263</v>
      </c>
      <c r="J188" s="150"/>
      <c r="K188" s="5"/>
      <c r="L188"/>
      <c r="M188"/>
    </row>
    <row r="189" spans="1:13" ht="15.75" customHeight="1" x14ac:dyDescent="0.25">
      <c r="A189" s="2">
        <v>188</v>
      </c>
      <c r="B189" s="4" t="s">
        <v>243</v>
      </c>
      <c r="C189" s="8" t="s">
        <v>244</v>
      </c>
      <c r="D189" s="103" t="s">
        <v>9</v>
      </c>
      <c r="E189" s="225" t="s">
        <v>1480</v>
      </c>
      <c r="F189" s="171" t="s">
        <v>968</v>
      </c>
      <c r="G189" s="171" t="s">
        <v>1468</v>
      </c>
      <c r="H189" s="131" t="s">
        <v>1101</v>
      </c>
      <c r="I189" s="174">
        <v>40168</v>
      </c>
      <c r="J189" s="150"/>
      <c r="K189" s="5"/>
      <c r="L189"/>
      <c r="M189"/>
    </row>
    <row r="190" spans="1:13" ht="15.75" customHeight="1" x14ac:dyDescent="0.25">
      <c r="A190" s="2">
        <v>189</v>
      </c>
      <c r="B190" s="4" t="s">
        <v>542</v>
      </c>
      <c r="C190" s="8" t="s">
        <v>543</v>
      </c>
      <c r="D190" s="103" t="s">
        <v>9</v>
      </c>
      <c r="E190" s="225" t="s">
        <v>651</v>
      </c>
      <c r="F190" s="171" t="s">
        <v>1354</v>
      </c>
      <c r="G190" s="175" t="s">
        <v>1451</v>
      </c>
      <c r="H190" s="131" t="s">
        <v>1101</v>
      </c>
      <c r="I190" s="174">
        <v>40158</v>
      </c>
      <c r="J190" s="150"/>
      <c r="K190" s="5"/>
      <c r="L190"/>
      <c r="M190"/>
    </row>
    <row r="191" spans="1:13" ht="15.75" customHeight="1" x14ac:dyDescent="0.25">
      <c r="A191" s="2">
        <v>190</v>
      </c>
      <c r="B191" s="4" t="s">
        <v>315</v>
      </c>
      <c r="C191" s="8" t="s">
        <v>316</v>
      </c>
      <c r="D191" s="103" t="s">
        <v>9</v>
      </c>
      <c r="E191" s="225" t="s">
        <v>1474</v>
      </c>
      <c r="F191" s="171" t="s">
        <v>1362</v>
      </c>
      <c r="G191" s="177" t="s">
        <v>1470</v>
      </c>
      <c r="H191" s="131" t="s">
        <v>1101</v>
      </c>
      <c r="I191" s="174">
        <v>40088</v>
      </c>
      <c r="J191" s="150"/>
      <c r="K191" s="5"/>
      <c r="L191"/>
      <c r="M191"/>
    </row>
    <row r="192" spans="1:13" ht="15.75" customHeight="1" x14ac:dyDescent="0.25">
      <c r="A192" s="2">
        <v>191</v>
      </c>
      <c r="B192" s="4" t="s">
        <v>383</v>
      </c>
      <c r="C192" s="8" t="s">
        <v>384</v>
      </c>
      <c r="D192" s="103" t="s">
        <v>9</v>
      </c>
      <c r="E192" s="225" t="s">
        <v>1474</v>
      </c>
      <c r="F192" s="171" t="s">
        <v>1362</v>
      </c>
      <c r="G192" s="177" t="s">
        <v>1470</v>
      </c>
      <c r="H192" s="131" t="s">
        <v>1101</v>
      </c>
      <c r="I192" s="174">
        <v>40088</v>
      </c>
      <c r="J192" s="150"/>
      <c r="K192" s="5"/>
      <c r="L192"/>
      <c r="M192"/>
    </row>
    <row r="193" spans="1:13" ht="15.75" customHeight="1" x14ac:dyDescent="0.25">
      <c r="A193" s="2">
        <v>192</v>
      </c>
      <c r="B193" s="4" t="s">
        <v>492</v>
      </c>
      <c r="C193" s="8" t="s">
        <v>493</v>
      </c>
      <c r="D193" s="103" t="s">
        <v>9</v>
      </c>
      <c r="E193" s="225" t="s">
        <v>1474</v>
      </c>
      <c r="F193" s="171" t="s">
        <v>1362</v>
      </c>
      <c r="G193" s="177" t="s">
        <v>1470</v>
      </c>
      <c r="H193" s="131" t="s">
        <v>1101</v>
      </c>
      <c r="I193" s="174">
        <v>40088</v>
      </c>
      <c r="J193" s="150"/>
      <c r="K193" s="5"/>
      <c r="L193"/>
      <c r="M193"/>
    </row>
    <row r="194" spans="1:13" ht="15.75" customHeight="1" x14ac:dyDescent="0.25">
      <c r="A194" s="2">
        <v>193</v>
      </c>
      <c r="B194" s="4" t="s">
        <v>189</v>
      </c>
      <c r="C194" s="8" t="s">
        <v>190</v>
      </c>
      <c r="D194" s="103" t="s">
        <v>9</v>
      </c>
      <c r="E194" s="225" t="s">
        <v>1475</v>
      </c>
      <c r="F194" s="171" t="s">
        <v>1359</v>
      </c>
      <c r="G194" s="171" t="s">
        <v>1468</v>
      </c>
      <c r="H194" s="131" t="s">
        <v>1098</v>
      </c>
      <c r="I194" s="174">
        <v>39902</v>
      </c>
      <c r="J194" s="150"/>
      <c r="K194" s="5"/>
      <c r="L194"/>
      <c r="M194"/>
    </row>
    <row r="195" spans="1:13" ht="15.75" customHeight="1" x14ac:dyDescent="0.25">
      <c r="A195" s="2">
        <v>194</v>
      </c>
      <c r="B195" s="4" t="s">
        <v>270</v>
      </c>
      <c r="C195" s="8" t="s">
        <v>271</v>
      </c>
      <c r="D195" s="103" t="s">
        <v>9</v>
      </c>
      <c r="E195" s="225" t="s">
        <v>1474</v>
      </c>
      <c r="F195" s="171" t="s">
        <v>1362</v>
      </c>
      <c r="G195" s="171" t="s">
        <v>1468</v>
      </c>
      <c r="H195" s="131" t="s">
        <v>1099</v>
      </c>
      <c r="I195" s="174">
        <v>39794</v>
      </c>
      <c r="J195" s="150"/>
      <c r="K195" s="5"/>
      <c r="L195"/>
      <c r="M195"/>
    </row>
    <row r="196" spans="1:13" ht="15.75" customHeight="1" x14ac:dyDescent="0.25">
      <c r="A196" s="2">
        <v>195</v>
      </c>
      <c r="B196" s="4" t="s">
        <v>272</v>
      </c>
      <c r="C196" s="8" t="s">
        <v>273</v>
      </c>
      <c r="D196" s="103" t="s">
        <v>9</v>
      </c>
      <c r="E196" s="225" t="s">
        <v>1474</v>
      </c>
      <c r="F196" s="171" t="s">
        <v>1362</v>
      </c>
      <c r="G196" s="171" t="s">
        <v>1468</v>
      </c>
      <c r="H196" s="131" t="s">
        <v>1099</v>
      </c>
      <c r="I196" s="174">
        <v>39794</v>
      </c>
      <c r="J196" s="150"/>
      <c r="K196" s="5"/>
      <c r="L196"/>
      <c r="M196"/>
    </row>
    <row r="197" spans="1:13" ht="15.75" customHeight="1" x14ac:dyDescent="0.25">
      <c r="A197" s="2">
        <v>196</v>
      </c>
      <c r="B197" s="4" t="s">
        <v>612</v>
      </c>
      <c r="C197" s="8" t="s">
        <v>613</v>
      </c>
      <c r="D197" s="103" t="s">
        <v>9</v>
      </c>
      <c r="E197" s="225" t="s">
        <v>1474</v>
      </c>
      <c r="F197" s="171" t="s">
        <v>1362</v>
      </c>
      <c r="G197" s="171" t="s">
        <v>1468</v>
      </c>
      <c r="H197" s="131" t="s">
        <v>1099</v>
      </c>
      <c r="I197" s="174">
        <v>39794</v>
      </c>
      <c r="J197" s="150"/>
      <c r="K197" s="5"/>
      <c r="L197"/>
      <c r="M197"/>
    </row>
    <row r="198" spans="1:13" ht="15.75" customHeight="1" x14ac:dyDescent="0.25">
      <c r="A198" s="2">
        <v>197</v>
      </c>
      <c r="B198" s="4" t="s">
        <v>227</v>
      </c>
      <c r="C198" s="8" t="s">
        <v>228</v>
      </c>
      <c r="D198" s="103" t="s">
        <v>9</v>
      </c>
      <c r="E198" s="225" t="s">
        <v>1475</v>
      </c>
      <c r="F198" s="171" t="s">
        <v>1359</v>
      </c>
      <c r="G198" s="171" t="s">
        <v>1467</v>
      </c>
      <c r="H198" s="131" t="s">
        <v>1099</v>
      </c>
      <c r="I198" s="174">
        <v>39762</v>
      </c>
      <c r="J198" s="150"/>
      <c r="K198" s="5"/>
      <c r="L198"/>
      <c r="M198"/>
    </row>
    <row r="199" spans="1:13" ht="15.75" customHeight="1" x14ac:dyDescent="0.25">
      <c r="A199" s="2">
        <v>198</v>
      </c>
      <c r="B199" s="100" t="s">
        <v>67</v>
      </c>
      <c r="C199" s="101" t="s">
        <v>68</v>
      </c>
      <c r="D199" s="123" t="s">
        <v>9</v>
      </c>
      <c r="E199" s="225" t="s">
        <v>657</v>
      </c>
      <c r="F199" s="171" t="s">
        <v>1369</v>
      </c>
      <c r="G199" s="171" t="s">
        <v>1469</v>
      </c>
      <c r="H199" s="131" t="s">
        <v>1099</v>
      </c>
      <c r="I199" s="174">
        <v>39717</v>
      </c>
      <c r="J199" s="188"/>
      <c r="K199" s="183"/>
      <c r="L199" s="125"/>
      <c r="M199" s="125"/>
    </row>
    <row r="200" spans="1:13" ht="15.75" customHeight="1" x14ac:dyDescent="0.25">
      <c r="A200" s="2">
        <v>199</v>
      </c>
      <c r="B200" s="4" t="s">
        <v>240</v>
      </c>
      <c r="C200" s="8" t="s">
        <v>241</v>
      </c>
      <c r="D200" s="103" t="s">
        <v>9</v>
      </c>
      <c r="E200" s="225" t="s">
        <v>657</v>
      </c>
      <c r="F200" s="171" t="s">
        <v>1369</v>
      </c>
      <c r="G200" s="171" t="s">
        <v>1469</v>
      </c>
      <c r="H200" s="131" t="s">
        <v>1099</v>
      </c>
      <c r="I200" s="174">
        <v>39717</v>
      </c>
      <c r="J200" s="150"/>
      <c r="K200" s="5"/>
      <c r="L200"/>
      <c r="M200"/>
    </row>
    <row r="201" spans="1:13" ht="15.75" customHeight="1" x14ac:dyDescent="0.25">
      <c r="A201" s="2">
        <v>200</v>
      </c>
      <c r="B201" s="4" t="s">
        <v>608</v>
      </c>
      <c r="C201" s="8" t="s">
        <v>609</v>
      </c>
      <c r="D201" s="103" t="s">
        <v>9</v>
      </c>
      <c r="E201" s="225" t="s">
        <v>651</v>
      </c>
      <c r="F201" s="171" t="s">
        <v>1354</v>
      </c>
      <c r="G201" s="171" t="s">
        <v>1449</v>
      </c>
      <c r="H201" s="131" t="s">
        <v>1099</v>
      </c>
      <c r="I201" s="174">
        <v>39717</v>
      </c>
      <c r="J201" s="150"/>
      <c r="K201" s="5"/>
      <c r="L201"/>
      <c r="M201"/>
    </row>
    <row r="202" spans="1:13" ht="15.75" customHeight="1" x14ac:dyDescent="0.25">
      <c r="A202" s="2">
        <v>201</v>
      </c>
      <c r="B202" s="4" t="s">
        <v>456</v>
      </c>
      <c r="C202" s="8" t="s">
        <v>457</v>
      </c>
      <c r="D202" s="103" t="s">
        <v>9</v>
      </c>
      <c r="E202" s="225" t="s">
        <v>1474</v>
      </c>
      <c r="F202" s="171" t="s">
        <v>1362</v>
      </c>
      <c r="G202" s="171" t="s">
        <v>1468</v>
      </c>
      <c r="H202" s="131" t="s">
        <v>1099</v>
      </c>
      <c r="I202" s="174">
        <v>39692</v>
      </c>
      <c r="J202" s="150"/>
      <c r="K202" s="5"/>
      <c r="L202"/>
      <c r="M202"/>
    </row>
    <row r="203" spans="1:13" ht="15.75" customHeight="1" x14ac:dyDescent="0.25">
      <c r="A203" s="2">
        <v>202</v>
      </c>
      <c r="B203" s="4" t="s">
        <v>538</v>
      </c>
      <c r="C203" s="8" t="s">
        <v>539</v>
      </c>
      <c r="D203" s="103" t="s">
        <v>9</v>
      </c>
      <c r="E203" s="225" t="s">
        <v>1474</v>
      </c>
      <c r="F203" s="171" t="s">
        <v>1362</v>
      </c>
      <c r="G203" s="171" t="s">
        <v>1468</v>
      </c>
      <c r="H203" s="131" t="s">
        <v>1099</v>
      </c>
      <c r="I203" s="174">
        <v>39640</v>
      </c>
      <c r="J203" s="150"/>
      <c r="K203" s="5"/>
      <c r="L203"/>
      <c r="M203"/>
    </row>
    <row r="204" spans="1:13" ht="15.75" customHeight="1" x14ac:dyDescent="0.25">
      <c r="A204" s="2">
        <v>203</v>
      </c>
      <c r="B204" s="4" t="s">
        <v>150</v>
      </c>
      <c r="C204" s="8" t="s">
        <v>151</v>
      </c>
      <c r="D204" s="103" t="s">
        <v>9</v>
      </c>
      <c r="E204" s="225" t="s">
        <v>641</v>
      </c>
      <c r="F204" s="171" t="s">
        <v>1363</v>
      </c>
      <c r="G204" s="171" t="s">
        <v>1452</v>
      </c>
      <c r="H204" s="131" t="s">
        <v>1097</v>
      </c>
      <c r="I204" s="174">
        <v>39591</v>
      </c>
      <c r="J204" s="150"/>
      <c r="K204" s="5"/>
      <c r="L204"/>
      <c r="M204"/>
    </row>
    <row r="205" spans="1:13" ht="15.75" customHeight="1" x14ac:dyDescent="0.25">
      <c r="A205" s="2">
        <v>204</v>
      </c>
      <c r="B205" s="4" t="s">
        <v>478</v>
      </c>
      <c r="C205" s="8" t="s">
        <v>479</v>
      </c>
      <c r="D205" s="103" t="s">
        <v>9</v>
      </c>
      <c r="E205" s="225" t="s">
        <v>641</v>
      </c>
      <c r="F205" s="171" t="s">
        <v>1363</v>
      </c>
      <c r="G205" s="171" t="s">
        <v>1452</v>
      </c>
      <c r="H205" s="131" t="s">
        <v>1097</v>
      </c>
      <c r="I205" s="174">
        <v>39591</v>
      </c>
      <c r="J205" s="150"/>
      <c r="K205" s="5"/>
      <c r="L205"/>
      <c r="M205"/>
    </row>
    <row r="206" spans="1:13" ht="15.75" customHeight="1" x14ac:dyDescent="0.25">
      <c r="A206" s="2">
        <v>205</v>
      </c>
      <c r="B206" s="4" t="s">
        <v>186</v>
      </c>
      <c r="C206" s="8" t="s">
        <v>187</v>
      </c>
      <c r="D206" s="103" t="s">
        <v>9</v>
      </c>
      <c r="E206" s="225" t="s">
        <v>657</v>
      </c>
      <c r="F206" s="171" t="s">
        <v>1369</v>
      </c>
      <c r="G206" s="171" t="s">
        <v>1469</v>
      </c>
      <c r="H206" s="131" t="s">
        <v>1097</v>
      </c>
      <c r="I206" s="174">
        <v>39552</v>
      </c>
      <c r="J206" s="150"/>
      <c r="K206" s="5"/>
      <c r="L206"/>
      <c r="M206"/>
    </row>
    <row r="207" spans="1:13" ht="15.75" customHeight="1" x14ac:dyDescent="0.25">
      <c r="A207" s="2">
        <v>206</v>
      </c>
      <c r="B207" s="4" t="s">
        <v>618</v>
      </c>
      <c r="C207" s="8" t="s">
        <v>619</v>
      </c>
      <c r="D207" s="103" t="s">
        <v>9</v>
      </c>
      <c r="E207" s="225" t="s">
        <v>1474</v>
      </c>
      <c r="F207" s="171" t="s">
        <v>1362</v>
      </c>
      <c r="G207" s="171" t="s">
        <v>1468</v>
      </c>
      <c r="H207" s="131" t="s">
        <v>1097</v>
      </c>
      <c r="I207" s="174">
        <v>39535</v>
      </c>
      <c r="J207" s="150"/>
      <c r="K207" s="5"/>
      <c r="L207"/>
      <c r="M207"/>
    </row>
    <row r="208" spans="1:13" ht="15.75" customHeight="1" x14ac:dyDescent="0.25">
      <c r="A208" s="2">
        <v>207</v>
      </c>
      <c r="B208" s="4" t="s">
        <v>77</v>
      </c>
      <c r="C208" s="8" t="s">
        <v>78</v>
      </c>
      <c r="D208" s="103" t="s">
        <v>9</v>
      </c>
      <c r="E208" s="225" t="s">
        <v>641</v>
      </c>
      <c r="F208" s="171" t="s">
        <v>1363</v>
      </c>
      <c r="G208" s="175" t="s">
        <v>1451</v>
      </c>
      <c r="H208" s="131" t="s">
        <v>1095</v>
      </c>
      <c r="I208" s="174">
        <v>39437</v>
      </c>
      <c r="J208" s="150"/>
      <c r="K208" s="5"/>
      <c r="L208"/>
      <c r="M208"/>
    </row>
    <row r="209" spans="1:13" ht="15.75" customHeight="1" x14ac:dyDescent="0.25">
      <c r="A209" s="2">
        <v>208</v>
      </c>
      <c r="B209" s="4" t="s">
        <v>484</v>
      </c>
      <c r="C209" s="8" t="s">
        <v>485</v>
      </c>
      <c r="D209" s="103" t="s">
        <v>9</v>
      </c>
      <c r="E209" s="225" t="s">
        <v>641</v>
      </c>
      <c r="F209" s="171" t="s">
        <v>1363</v>
      </c>
      <c r="G209" s="175" t="s">
        <v>1451</v>
      </c>
      <c r="H209" s="131" t="s">
        <v>1095</v>
      </c>
      <c r="I209" s="174">
        <v>39437</v>
      </c>
      <c r="J209" s="150"/>
      <c r="K209" s="5"/>
      <c r="L209"/>
      <c r="M209"/>
    </row>
    <row r="210" spans="1:13" ht="15.75" customHeight="1" x14ac:dyDescent="0.25">
      <c r="A210" s="2">
        <v>209</v>
      </c>
      <c r="B210" s="4" t="s">
        <v>357</v>
      </c>
      <c r="C210" s="8" t="s">
        <v>358</v>
      </c>
      <c r="D210" s="103" t="s">
        <v>9</v>
      </c>
      <c r="E210" s="225" t="s">
        <v>1474</v>
      </c>
      <c r="F210" s="171" t="s">
        <v>1362</v>
      </c>
      <c r="G210" s="171" t="s">
        <v>1464</v>
      </c>
      <c r="H210" s="131" t="s">
        <v>1095</v>
      </c>
      <c r="I210" s="174">
        <v>39339</v>
      </c>
      <c r="J210" s="150"/>
      <c r="K210" s="5"/>
      <c r="L210"/>
      <c r="M210"/>
    </row>
    <row r="211" spans="1:13" ht="15.75" customHeight="1" x14ac:dyDescent="0.25">
      <c r="A211" s="2">
        <v>210</v>
      </c>
      <c r="B211" s="4" t="s">
        <v>253</v>
      </c>
      <c r="C211" s="8" t="s">
        <v>254</v>
      </c>
      <c r="D211" s="103" t="s">
        <v>9</v>
      </c>
      <c r="E211" s="225" t="s">
        <v>651</v>
      </c>
      <c r="F211" s="171" t="s">
        <v>1354</v>
      </c>
      <c r="G211" s="177" t="s">
        <v>1470</v>
      </c>
      <c r="H211" s="131" t="s">
        <v>1096</v>
      </c>
      <c r="I211" s="174">
        <v>39213</v>
      </c>
      <c r="J211" s="150"/>
      <c r="K211" s="5"/>
      <c r="L211"/>
      <c r="M211"/>
    </row>
    <row r="212" spans="1:13" ht="15.75" customHeight="1" x14ac:dyDescent="0.25">
      <c r="A212" s="2">
        <v>211</v>
      </c>
      <c r="B212" s="4" t="s">
        <v>536</v>
      </c>
      <c r="C212" s="8" t="s">
        <v>537</v>
      </c>
      <c r="D212" s="103" t="s">
        <v>9</v>
      </c>
      <c r="E212" s="225" t="s">
        <v>651</v>
      </c>
      <c r="F212" s="171" t="s">
        <v>1354</v>
      </c>
      <c r="G212" s="177" t="s">
        <v>1470</v>
      </c>
      <c r="H212" s="131" t="s">
        <v>1096</v>
      </c>
      <c r="I212" s="174">
        <v>39132</v>
      </c>
      <c r="J212" s="150"/>
      <c r="K212" s="5"/>
      <c r="L212"/>
      <c r="M212"/>
    </row>
    <row r="213" spans="1:13" ht="15.75" customHeight="1" x14ac:dyDescent="0.25">
      <c r="A213" s="2">
        <v>212</v>
      </c>
      <c r="B213" s="4" t="s">
        <v>462</v>
      </c>
      <c r="C213" s="8" t="s">
        <v>463</v>
      </c>
      <c r="D213" s="103" t="s">
        <v>9</v>
      </c>
      <c r="E213" s="225" t="s">
        <v>651</v>
      </c>
      <c r="F213" s="171" t="s">
        <v>1354</v>
      </c>
      <c r="G213" s="171" t="s">
        <v>1469</v>
      </c>
      <c r="H213" s="131" t="s">
        <v>1093</v>
      </c>
      <c r="I213" s="174">
        <v>39071</v>
      </c>
      <c r="J213" s="150"/>
      <c r="K213" s="5"/>
      <c r="L213"/>
      <c r="M213"/>
    </row>
    <row r="214" spans="1:13" ht="15.75" customHeight="1" x14ac:dyDescent="0.25">
      <c r="A214" s="2">
        <v>213</v>
      </c>
      <c r="B214" s="4" t="s">
        <v>622</v>
      </c>
      <c r="C214" s="8" t="s">
        <v>623</v>
      </c>
      <c r="D214" s="103" t="s">
        <v>9</v>
      </c>
      <c r="E214" s="225" t="s">
        <v>651</v>
      </c>
      <c r="F214" s="171" t="s">
        <v>1354</v>
      </c>
      <c r="G214" s="171" t="s">
        <v>1469</v>
      </c>
      <c r="H214" s="131" t="s">
        <v>1093</v>
      </c>
      <c r="I214" s="174">
        <v>39064</v>
      </c>
      <c r="J214" s="150"/>
      <c r="K214" s="5"/>
      <c r="L214"/>
      <c r="M214"/>
    </row>
    <row r="215" spans="1:13" ht="15.75" customHeight="1" x14ac:dyDescent="0.25">
      <c r="A215" s="2">
        <v>214</v>
      </c>
      <c r="B215" s="4" t="s">
        <v>164</v>
      </c>
      <c r="C215" s="8" t="s">
        <v>165</v>
      </c>
      <c r="D215" s="103" t="s">
        <v>9</v>
      </c>
      <c r="E215" s="225" t="s">
        <v>641</v>
      </c>
      <c r="F215" s="171" t="s">
        <v>1363</v>
      </c>
      <c r="G215" s="171" t="s">
        <v>1449</v>
      </c>
      <c r="H215" s="131" t="s">
        <v>1093</v>
      </c>
      <c r="I215" s="174">
        <v>38999</v>
      </c>
      <c r="J215" s="150"/>
      <c r="K215" s="5"/>
      <c r="L215"/>
      <c r="M215"/>
    </row>
    <row r="216" spans="1:13" ht="15.75" customHeight="1" x14ac:dyDescent="0.25">
      <c r="A216" s="2">
        <v>215</v>
      </c>
      <c r="B216" s="4" t="s">
        <v>137</v>
      </c>
      <c r="C216" s="8" t="s">
        <v>138</v>
      </c>
      <c r="D216" s="103" t="s">
        <v>9</v>
      </c>
      <c r="E216" s="225" t="s">
        <v>651</v>
      </c>
      <c r="F216" s="171" t="s">
        <v>1354</v>
      </c>
      <c r="G216" s="171" t="s">
        <v>1468</v>
      </c>
      <c r="H216" s="131" t="s">
        <v>1094</v>
      </c>
      <c r="I216" s="174">
        <v>38875</v>
      </c>
      <c r="J216" s="150"/>
      <c r="K216" s="5"/>
      <c r="L216"/>
      <c r="M216"/>
    </row>
    <row r="217" spans="1:13" ht="15.75" customHeight="1" x14ac:dyDescent="0.25">
      <c r="A217" s="2">
        <v>216</v>
      </c>
      <c r="B217" s="4" t="s">
        <v>466</v>
      </c>
      <c r="C217" s="8" t="s">
        <v>467</v>
      </c>
      <c r="D217" s="103" t="s">
        <v>9</v>
      </c>
      <c r="E217" s="225" t="s">
        <v>651</v>
      </c>
      <c r="F217" s="171" t="s">
        <v>1354</v>
      </c>
      <c r="G217" s="171" t="s">
        <v>1468</v>
      </c>
      <c r="H217" s="131" t="s">
        <v>1094</v>
      </c>
      <c r="I217" s="174">
        <v>38875</v>
      </c>
      <c r="J217" s="150"/>
      <c r="K217" s="5"/>
      <c r="L217"/>
      <c r="M217"/>
    </row>
    <row r="218" spans="1:13" ht="15.75" customHeight="1" x14ac:dyDescent="0.25">
      <c r="A218" s="2">
        <v>217</v>
      </c>
      <c r="B218" s="4" t="s">
        <v>262</v>
      </c>
      <c r="C218" s="8" t="s">
        <v>263</v>
      </c>
      <c r="D218" s="103" t="s">
        <v>9</v>
      </c>
      <c r="E218" s="225" t="s">
        <v>641</v>
      </c>
      <c r="F218" s="171" t="s">
        <v>1363</v>
      </c>
      <c r="G218" s="171" t="s">
        <v>1472</v>
      </c>
      <c r="H218" s="131" t="s">
        <v>1094</v>
      </c>
      <c r="I218" s="174">
        <v>38768</v>
      </c>
      <c r="J218" s="150"/>
      <c r="K218" s="5"/>
      <c r="L218"/>
      <c r="M218"/>
    </row>
    <row r="219" spans="1:13" ht="15.75" customHeight="1" x14ac:dyDescent="0.25">
      <c r="A219" s="2">
        <v>218</v>
      </c>
      <c r="B219" s="4" t="s">
        <v>369</v>
      </c>
      <c r="C219" s="8" t="s">
        <v>370</v>
      </c>
      <c r="D219" s="103" t="s">
        <v>9</v>
      </c>
      <c r="E219" s="225" t="s">
        <v>651</v>
      </c>
      <c r="F219" s="171" t="s">
        <v>1354</v>
      </c>
      <c r="G219" s="171" t="s">
        <v>1468</v>
      </c>
      <c r="H219" s="131" t="s">
        <v>1094</v>
      </c>
      <c r="I219" s="174">
        <v>38768</v>
      </c>
      <c r="J219" s="150"/>
      <c r="K219" s="5"/>
      <c r="L219"/>
      <c r="M219"/>
    </row>
    <row r="220" spans="1:13" ht="15.75" customHeight="1" x14ac:dyDescent="0.25">
      <c r="A220" s="2">
        <v>219</v>
      </c>
      <c r="B220" s="4" t="s">
        <v>371</v>
      </c>
      <c r="C220" s="8" t="s">
        <v>372</v>
      </c>
      <c r="D220" s="103" t="s">
        <v>9</v>
      </c>
      <c r="E220" s="225" t="s">
        <v>651</v>
      </c>
      <c r="F220" s="171" t="s">
        <v>1354</v>
      </c>
      <c r="G220" s="171" t="s">
        <v>1467</v>
      </c>
      <c r="H220" s="131" t="s">
        <v>1092</v>
      </c>
      <c r="I220" s="174">
        <v>38701</v>
      </c>
      <c r="J220" s="150"/>
      <c r="K220" s="5"/>
      <c r="L220"/>
      <c r="M220"/>
    </row>
    <row r="221" spans="1:13" ht="15.75" customHeight="1" x14ac:dyDescent="0.25">
      <c r="A221" s="2">
        <v>220</v>
      </c>
      <c r="B221" s="4" t="s">
        <v>464</v>
      </c>
      <c r="C221" s="8" t="s">
        <v>465</v>
      </c>
      <c r="D221" s="103" t="s">
        <v>9</v>
      </c>
      <c r="E221" s="225" t="s">
        <v>651</v>
      </c>
      <c r="F221" s="171" t="s">
        <v>1354</v>
      </c>
      <c r="G221" s="171" t="s">
        <v>1467</v>
      </c>
      <c r="H221" s="131" t="s">
        <v>1092</v>
      </c>
      <c r="I221" s="174">
        <v>38701</v>
      </c>
      <c r="J221" s="150"/>
      <c r="K221" s="5"/>
      <c r="L221"/>
      <c r="M221"/>
    </row>
    <row r="222" spans="1:13" ht="15.75" customHeight="1" x14ac:dyDescent="0.25">
      <c r="A222" s="2">
        <v>221</v>
      </c>
      <c r="B222" s="4" t="s">
        <v>450</v>
      </c>
      <c r="C222" s="8" t="s">
        <v>451</v>
      </c>
      <c r="D222" s="103" t="s">
        <v>9</v>
      </c>
      <c r="E222" s="225" t="s">
        <v>651</v>
      </c>
      <c r="F222" s="171" t="s">
        <v>1354</v>
      </c>
      <c r="G222" s="171" t="s">
        <v>1467</v>
      </c>
      <c r="H222" s="131" t="s">
        <v>1092</v>
      </c>
      <c r="I222" s="174">
        <v>38691</v>
      </c>
      <c r="J222" s="150"/>
      <c r="K222" s="5"/>
      <c r="L222"/>
      <c r="M222"/>
    </row>
    <row r="223" spans="1:13" ht="15.75" customHeight="1" x14ac:dyDescent="0.25">
      <c r="A223" s="2">
        <v>222</v>
      </c>
      <c r="B223" s="4" t="s">
        <v>452</v>
      </c>
      <c r="C223" s="8" t="s">
        <v>453</v>
      </c>
      <c r="D223" s="103" t="s">
        <v>9</v>
      </c>
      <c r="E223" s="225" t="s">
        <v>651</v>
      </c>
      <c r="F223" s="171" t="s">
        <v>1354</v>
      </c>
      <c r="G223" s="171" t="s">
        <v>1467</v>
      </c>
      <c r="H223" s="131" t="s">
        <v>1092</v>
      </c>
      <c r="I223" s="174">
        <v>38691</v>
      </c>
      <c r="J223" s="150"/>
      <c r="K223" s="5"/>
      <c r="L223"/>
      <c r="M223"/>
    </row>
    <row r="224" spans="1:13" ht="15.75" customHeight="1" x14ac:dyDescent="0.25">
      <c r="A224" s="2">
        <v>223</v>
      </c>
      <c r="B224" s="4" t="s">
        <v>512</v>
      </c>
      <c r="C224" s="8" t="s">
        <v>513</v>
      </c>
      <c r="D224" s="103" t="s">
        <v>9</v>
      </c>
      <c r="E224" s="225" t="s">
        <v>651</v>
      </c>
      <c r="F224" s="171" t="s">
        <v>1354</v>
      </c>
      <c r="G224" s="171" t="s">
        <v>1467</v>
      </c>
      <c r="H224" s="131" t="s">
        <v>1092</v>
      </c>
      <c r="I224" s="174">
        <v>38691</v>
      </c>
      <c r="J224" s="150"/>
      <c r="K224" s="5"/>
      <c r="L224"/>
      <c r="M224"/>
    </row>
    <row r="225" spans="1:13" ht="15.75" customHeight="1" x14ac:dyDescent="0.25">
      <c r="A225" s="2">
        <v>224</v>
      </c>
      <c r="B225" s="4" t="s">
        <v>234</v>
      </c>
      <c r="C225" s="8" t="s">
        <v>235</v>
      </c>
      <c r="D225" s="103" t="s">
        <v>9</v>
      </c>
      <c r="E225" s="225" t="s">
        <v>651</v>
      </c>
      <c r="F225" s="171" t="s">
        <v>1354</v>
      </c>
      <c r="G225" s="171" t="s">
        <v>1467</v>
      </c>
      <c r="H225" s="131" t="s">
        <v>1092</v>
      </c>
      <c r="I225" s="174">
        <v>38688</v>
      </c>
      <c r="J225" s="150"/>
      <c r="K225" s="5"/>
      <c r="L225"/>
      <c r="M225"/>
    </row>
    <row r="226" spans="1:13" ht="15.75" customHeight="1" x14ac:dyDescent="0.25">
      <c r="A226" s="2">
        <v>225</v>
      </c>
      <c r="B226" s="4" t="s">
        <v>525</v>
      </c>
      <c r="C226" s="8" t="s">
        <v>526</v>
      </c>
      <c r="D226" s="103" t="s">
        <v>9</v>
      </c>
      <c r="E226" s="225" t="s">
        <v>651</v>
      </c>
      <c r="F226" s="171" t="s">
        <v>1354</v>
      </c>
      <c r="G226" s="171" t="s">
        <v>1467</v>
      </c>
      <c r="H226" s="131" t="s">
        <v>1092</v>
      </c>
      <c r="I226" s="174">
        <v>38688</v>
      </c>
      <c r="J226" s="150"/>
      <c r="K226" s="5"/>
      <c r="L226"/>
      <c r="M226"/>
    </row>
    <row r="227" spans="1:13" ht="15.75" customHeight="1" x14ac:dyDescent="0.25">
      <c r="A227" s="2">
        <v>226</v>
      </c>
      <c r="B227" s="4" t="s">
        <v>527</v>
      </c>
      <c r="C227" s="8" t="s">
        <v>528</v>
      </c>
      <c r="D227" s="103" t="s">
        <v>9</v>
      </c>
      <c r="E227" s="225" t="s">
        <v>651</v>
      </c>
      <c r="F227" s="171" t="s">
        <v>1354</v>
      </c>
      <c r="G227" s="171" t="s">
        <v>1467</v>
      </c>
      <c r="H227" s="131" t="s">
        <v>1092</v>
      </c>
      <c r="I227" s="174">
        <v>38688</v>
      </c>
      <c r="J227" s="150"/>
      <c r="K227" s="5"/>
      <c r="L227"/>
      <c r="M227"/>
    </row>
    <row r="228" spans="1:13" ht="15.75" customHeight="1" x14ac:dyDescent="0.25">
      <c r="A228" s="2">
        <v>227</v>
      </c>
      <c r="B228" s="4" t="s">
        <v>575</v>
      </c>
      <c r="C228" s="8" t="s">
        <v>576</v>
      </c>
      <c r="D228" s="103" t="s">
        <v>9</v>
      </c>
      <c r="E228" s="225" t="s">
        <v>641</v>
      </c>
      <c r="F228" s="171" t="s">
        <v>1363</v>
      </c>
      <c r="G228" s="171" t="s">
        <v>1471</v>
      </c>
      <c r="H228" s="131" t="s">
        <v>1092</v>
      </c>
      <c r="I228" s="174">
        <v>38639</v>
      </c>
      <c r="J228" s="150"/>
      <c r="K228" s="5"/>
      <c r="L228"/>
      <c r="M228"/>
    </row>
    <row r="229" spans="1:13" ht="15.75" customHeight="1" x14ac:dyDescent="0.25">
      <c r="A229" s="2">
        <v>228</v>
      </c>
      <c r="B229" s="4" t="s">
        <v>426</v>
      </c>
      <c r="C229" s="8" t="s">
        <v>427</v>
      </c>
      <c r="D229" s="103" t="s">
        <v>9</v>
      </c>
      <c r="E229" s="225" t="s">
        <v>641</v>
      </c>
      <c r="F229" s="171" t="s">
        <v>1363</v>
      </c>
      <c r="G229" s="177" t="s">
        <v>1470</v>
      </c>
      <c r="H229" s="131" t="s">
        <v>1091</v>
      </c>
      <c r="I229" s="174">
        <v>38419</v>
      </c>
      <c r="J229" s="150"/>
      <c r="K229" s="5"/>
      <c r="L229"/>
      <c r="M229"/>
    </row>
    <row r="230" spans="1:13" ht="15.75" customHeight="1" x14ac:dyDescent="0.25">
      <c r="A230" s="2">
        <v>229</v>
      </c>
      <c r="B230" s="4" t="s">
        <v>10</v>
      </c>
      <c r="C230" s="8" t="s">
        <v>11</v>
      </c>
      <c r="D230" s="103" t="s">
        <v>9</v>
      </c>
      <c r="E230" s="225" t="s">
        <v>641</v>
      </c>
      <c r="F230" s="171" t="s">
        <v>1363</v>
      </c>
      <c r="G230" s="171" t="s">
        <v>1469</v>
      </c>
      <c r="H230" s="131" t="s">
        <v>1089</v>
      </c>
      <c r="I230" s="174">
        <v>38324</v>
      </c>
      <c r="J230" s="150"/>
      <c r="K230" s="5"/>
      <c r="L230"/>
      <c r="M230"/>
    </row>
    <row r="231" spans="1:13" ht="15.75" customHeight="1" x14ac:dyDescent="0.25">
      <c r="A231" s="2">
        <v>230</v>
      </c>
      <c r="B231" s="4" t="s">
        <v>276</v>
      </c>
      <c r="C231" s="8" t="s">
        <v>277</v>
      </c>
      <c r="D231" s="103" t="s">
        <v>9</v>
      </c>
      <c r="E231" s="225" t="s">
        <v>641</v>
      </c>
      <c r="F231" s="171" t="s">
        <v>1363</v>
      </c>
      <c r="G231" s="171" t="s">
        <v>1469</v>
      </c>
      <c r="H231" s="131" t="s">
        <v>1089</v>
      </c>
      <c r="I231" s="174">
        <v>38324</v>
      </c>
      <c r="J231" s="150"/>
      <c r="K231" s="5"/>
      <c r="L231"/>
      <c r="M231"/>
    </row>
    <row r="232" spans="1:13" ht="15.75" customHeight="1" x14ac:dyDescent="0.25">
      <c r="A232" s="2">
        <v>231</v>
      </c>
      <c r="B232" s="4" t="s">
        <v>566</v>
      </c>
      <c r="C232" s="8" t="s">
        <v>567</v>
      </c>
      <c r="D232" s="103" t="s">
        <v>9</v>
      </c>
      <c r="E232" s="225" t="s">
        <v>641</v>
      </c>
      <c r="F232" s="171" t="s">
        <v>1363</v>
      </c>
      <c r="G232" s="171" t="s">
        <v>1469</v>
      </c>
      <c r="H232" s="131" t="s">
        <v>1089</v>
      </c>
      <c r="I232" s="174">
        <v>38324</v>
      </c>
      <c r="J232" s="150"/>
      <c r="K232" s="5"/>
      <c r="L232"/>
      <c r="M232"/>
    </row>
    <row r="233" spans="1:13" ht="15.75" customHeight="1" x14ac:dyDescent="0.25">
      <c r="A233" s="2">
        <v>232</v>
      </c>
      <c r="B233" s="4" t="s">
        <v>548</v>
      </c>
      <c r="C233" s="8" t="s">
        <v>549</v>
      </c>
      <c r="D233" s="103" t="s">
        <v>9</v>
      </c>
      <c r="E233" s="225" t="s">
        <v>641</v>
      </c>
      <c r="F233" s="171" t="s">
        <v>1363</v>
      </c>
      <c r="G233" s="171" t="s">
        <v>1469</v>
      </c>
      <c r="H233" s="131" t="s">
        <v>1089</v>
      </c>
      <c r="I233" s="174">
        <v>38317</v>
      </c>
      <c r="J233" s="150"/>
      <c r="K233" s="5"/>
      <c r="L233"/>
      <c r="M233"/>
    </row>
    <row r="234" spans="1:13" ht="15.75" customHeight="1" x14ac:dyDescent="0.25">
      <c r="A234" s="2">
        <v>233</v>
      </c>
      <c r="B234" s="4" t="s">
        <v>75</v>
      </c>
      <c r="C234" s="8" t="s">
        <v>76</v>
      </c>
      <c r="D234" s="103" t="s">
        <v>9</v>
      </c>
      <c r="E234" s="225" t="s">
        <v>637</v>
      </c>
      <c r="F234" s="171" t="s">
        <v>1370</v>
      </c>
      <c r="G234" s="175" t="s">
        <v>1451</v>
      </c>
      <c r="H234" s="131" t="s">
        <v>1089</v>
      </c>
      <c r="I234" s="174">
        <v>38233</v>
      </c>
      <c r="J234" s="150"/>
      <c r="K234" s="5"/>
      <c r="L234"/>
      <c r="M234"/>
    </row>
    <row r="235" spans="1:13" ht="15.75" customHeight="1" x14ac:dyDescent="0.25">
      <c r="A235" s="2">
        <v>234</v>
      </c>
      <c r="B235" s="4" t="s">
        <v>319</v>
      </c>
      <c r="C235" s="8" t="s">
        <v>320</v>
      </c>
      <c r="D235" s="103" t="s">
        <v>9</v>
      </c>
      <c r="E235" s="225" t="s">
        <v>641</v>
      </c>
      <c r="F235" s="171" t="s">
        <v>1363</v>
      </c>
      <c r="G235" s="171" t="s">
        <v>1469</v>
      </c>
      <c r="H235" s="131" t="s">
        <v>1089</v>
      </c>
      <c r="I235" s="174">
        <v>38205</v>
      </c>
      <c r="J235" s="150"/>
      <c r="K235" s="5"/>
      <c r="L235"/>
      <c r="M235"/>
    </row>
    <row r="236" spans="1:13" ht="15.75" customHeight="1" x14ac:dyDescent="0.25">
      <c r="A236" s="2">
        <v>235</v>
      </c>
      <c r="B236" s="4" t="s">
        <v>399</v>
      </c>
      <c r="C236" s="8" t="s">
        <v>400</v>
      </c>
      <c r="D236" s="103" t="s">
        <v>9</v>
      </c>
      <c r="E236" s="225" t="s">
        <v>637</v>
      </c>
      <c r="F236" s="171" t="s">
        <v>1370</v>
      </c>
      <c r="G236" s="175" t="s">
        <v>1450</v>
      </c>
      <c r="H236" s="131" t="s">
        <v>1088</v>
      </c>
      <c r="I236" s="174">
        <v>38135</v>
      </c>
      <c r="J236" s="150"/>
      <c r="K236" s="5"/>
      <c r="L236"/>
      <c r="M236"/>
    </row>
    <row r="237" spans="1:13" ht="15.75" customHeight="1" x14ac:dyDescent="0.25">
      <c r="A237" s="2">
        <v>236</v>
      </c>
      <c r="B237" s="4" t="s">
        <v>486</v>
      </c>
      <c r="C237" s="8" t="s">
        <v>487</v>
      </c>
      <c r="D237" s="103" t="s">
        <v>9</v>
      </c>
      <c r="E237" s="225" t="s">
        <v>641</v>
      </c>
      <c r="F237" s="171" t="s">
        <v>1363</v>
      </c>
      <c r="G237" s="171" t="s">
        <v>1467</v>
      </c>
      <c r="H237" s="130" t="s">
        <v>639</v>
      </c>
      <c r="I237" s="174">
        <v>37960</v>
      </c>
      <c r="J237" s="150"/>
      <c r="K237" s="5"/>
      <c r="L237"/>
      <c r="M237"/>
    </row>
    <row r="238" spans="1:13" ht="15.75" customHeight="1" x14ac:dyDescent="0.25">
      <c r="A238" s="2">
        <v>237</v>
      </c>
      <c r="B238" s="4" t="s">
        <v>568</v>
      </c>
      <c r="C238" s="8" t="s">
        <v>569</v>
      </c>
      <c r="D238" s="103" t="s">
        <v>9</v>
      </c>
      <c r="E238" s="225" t="s">
        <v>641</v>
      </c>
      <c r="F238" s="171" t="s">
        <v>1363</v>
      </c>
      <c r="G238" s="171" t="s">
        <v>1467</v>
      </c>
      <c r="H238" s="130" t="s">
        <v>639</v>
      </c>
      <c r="I238" s="174">
        <v>37960</v>
      </c>
      <c r="J238" s="150"/>
      <c r="K238" s="5"/>
      <c r="L238"/>
      <c r="M238"/>
    </row>
    <row r="239" spans="1:13" ht="15.75" customHeight="1" x14ac:dyDescent="0.25">
      <c r="A239" s="2">
        <v>238</v>
      </c>
      <c r="B239" s="4" t="s">
        <v>260</v>
      </c>
      <c r="C239" s="8" t="s">
        <v>261</v>
      </c>
      <c r="D239" s="103" t="s">
        <v>9</v>
      </c>
      <c r="E239" s="225" t="s">
        <v>637</v>
      </c>
      <c r="F239" s="171" t="s">
        <v>1370</v>
      </c>
      <c r="G239" s="171" t="s">
        <v>1449</v>
      </c>
      <c r="H239" s="130" t="s">
        <v>639</v>
      </c>
      <c r="I239" s="174">
        <v>37959</v>
      </c>
      <c r="J239" s="150"/>
      <c r="K239" s="5"/>
      <c r="L239"/>
      <c r="M239"/>
    </row>
    <row r="240" spans="1:13" ht="15.75" customHeight="1" x14ac:dyDescent="0.25">
      <c r="A240" s="2">
        <v>239</v>
      </c>
      <c r="B240" s="4" t="s">
        <v>413</v>
      </c>
      <c r="C240" s="8" t="s">
        <v>414</v>
      </c>
      <c r="D240" s="103" t="s">
        <v>9</v>
      </c>
      <c r="E240" s="225" t="s">
        <v>637</v>
      </c>
      <c r="F240" s="171" t="s">
        <v>1370</v>
      </c>
      <c r="G240" s="171" t="s">
        <v>1449</v>
      </c>
      <c r="H240" s="130" t="s">
        <v>639</v>
      </c>
      <c r="I240" s="174">
        <v>37959</v>
      </c>
      <c r="J240" s="150"/>
      <c r="K240" s="5"/>
      <c r="L240"/>
      <c r="M240"/>
    </row>
    <row r="241" spans="1:13" ht="15.75" customHeight="1" x14ac:dyDescent="0.25">
      <c r="A241" s="2">
        <v>240</v>
      </c>
      <c r="B241" s="4">
        <v>10101535</v>
      </c>
      <c r="C241" s="8" t="s">
        <v>8</v>
      </c>
      <c r="D241" s="103" t="s">
        <v>9</v>
      </c>
      <c r="E241" s="225" t="s">
        <v>637</v>
      </c>
      <c r="F241" s="171" t="s">
        <v>1370</v>
      </c>
      <c r="G241" s="171" t="s">
        <v>1468</v>
      </c>
      <c r="H241" s="130" t="s">
        <v>708</v>
      </c>
      <c r="I241" s="174">
        <v>37337</v>
      </c>
      <c r="J241" s="150"/>
      <c r="K241" s="5"/>
      <c r="L241"/>
      <c r="M241"/>
    </row>
    <row r="242" spans="1:13" ht="15.75" customHeight="1" x14ac:dyDescent="0.25">
      <c r="A242" s="2">
        <v>241</v>
      </c>
      <c r="B242" s="4">
        <v>1115074625</v>
      </c>
      <c r="C242" s="185" t="s">
        <v>38</v>
      </c>
      <c r="D242" s="102" t="s">
        <v>964</v>
      </c>
      <c r="E242" s="225" t="s">
        <v>1490</v>
      </c>
      <c r="F242" s="169" t="s">
        <v>1371</v>
      </c>
      <c r="G242" s="169"/>
      <c r="H242" s="168" t="s">
        <v>1372</v>
      </c>
      <c r="I242" s="175" t="s">
        <v>1372</v>
      </c>
      <c r="J242" s="5" t="s">
        <v>1072</v>
      </c>
      <c r="K242" s="99">
        <v>4</v>
      </c>
      <c r="L242"/>
      <c r="M242" s="97">
        <v>1</v>
      </c>
    </row>
    <row r="243" spans="1:13" ht="15.75" customHeight="1" x14ac:dyDescent="0.25">
      <c r="A243" s="2">
        <v>242</v>
      </c>
      <c r="B243" s="100">
        <v>1088245928</v>
      </c>
      <c r="C243" s="186" t="s">
        <v>1033</v>
      </c>
      <c r="D243" s="102" t="s">
        <v>964</v>
      </c>
      <c r="E243" s="225" t="s">
        <v>1494</v>
      </c>
      <c r="F243" s="169" t="s">
        <v>1372</v>
      </c>
      <c r="G243" s="169"/>
      <c r="H243" s="175" t="s">
        <v>1372</v>
      </c>
      <c r="I243" s="175" t="s">
        <v>1372</v>
      </c>
      <c r="J243" s="5"/>
      <c r="K243" s="99">
        <v>1</v>
      </c>
      <c r="L243"/>
      <c r="M243" s="97">
        <v>2</v>
      </c>
    </row>
    <row r="244" spans="1:13" ht="15.75" customHeight="1" x14ac:dyDescent="0.25">
      <c r="A244" s="2">
        <v>243</v>
      </c>
      <c r="B244" s="3" t="s">
        <v>583</v>
      </c>
      <c r="C244" s="185" t="s">
        <v>584</v>
      </c>
      <c r="D244" s="102" t="s">
        <v>964</v>
      </c>
      <c r="E244" s="225" t="s">
        <v>1492</v>
      </c>
      <c r="F244" s="169" t="s">
        <v>1373</v>
      </c>
      <c r="G244" s="169"/>
      <c r="H244" s="168" t="s">
        <v>1372</v>
      </c>
      <c r="I244" s="168" t="s">
        <v>1372</v>
      </c>
      <c r="J244" s="5"/>
      <c r="K244" s="99">
        <v>3</v>
      </c>
      <c r="L244"/>
      <c r="M244" s="97">
        <v>3</v>
      </c>
    </row>
    <row r="245" spans="1:13" ht="15.75" customHeight="1" x14ac:dyDescent="0.25">
      <c r="A245" s="2">
        <v>244</v>
      </c>
      <c r="B245" s="100">
        <v>4513700</v>
      </c>
      <c r="C245" s="186" t="s">
        <v>1039</v>
      </c>
      <c r="D245" s="102" t="s">
        <v>964</v>
      </c>
      <c r="E245" s="225" t="s">
        <v>1494</v>
      </c>
      <c r="F245" s="169" t="s">
        <v>1372</v>
      </c>
      <c r="G245" s="169"/>
      <c r="H245" s="175" t="s">
        <v>1372</v>
      </c>
      <c r="I245" s="175" t="s">
        <v>1372</v>
      </c>
      <c r="J245" s="5"/>
      <c r="K245" s="99">
        <v>2</v>
      </c>
      <c r="L245"/>
      <c r="M245" s="97">
        <v>4</v>
      </c>
    </row>
    <row r="246" spans="1:13" ht="15.75" customHeight="1" x14ac:dyDescent="0.25">
      <c r="A246" s="2">
        <v>245</v>
      </c>
      <c r="B246" s="3" t="s">
        <v>206</v>
      </c>
      <c r="C246" s="185" t="s">
        <v>207</v>
      </c>
      <c r="D246" s="102" t="s">
        <v>964</v>
      </c>
      <c r="E246" s="225" t="s">
        <v>1493</v>
      </c>
      <c r="F246" s="169" t="s">
        <v>1355</v>
      </c>
      <c r="G246" s="169"/>
      <c r="H246" s="175" t="s">
        <v>1372</v>
      </c>
      <c r="I246" s="175" t="s">
        <v>1372</v>
      </c>
      <c r="J246" s="5"/>
      <c r="K246" s="99">
        <v>4</v>
      </c>
      <c r="L246"/>
      <c r="M246" s="97">
        <v>2</v>
      </c>
    </row>
    <row r="247" spans="1:13" ht="15.75" customHeight="1" x14ac:dyDescent="0.25">
      <c r="A247" s="2">
        <v>246</v>
      </c>
      <c r="B247" s="3" t="s">
        <v>209</v>
      </c>
      <c r="C247" s="8" t="s">
        <v>210</v>
      </c>
      <c r="D247" s="195" t="s">
        <v>964</v>
      </c>
      <c r="E247" s="225" t="s">
        <v>1490</v>
      </c>
      <c r="F247" s="178" t="s">
        <v>1371</v>
      </c>
      <c r="G247" s="178"/>
      <c r="H247" s="168" t="s">
        <v>1371</v>
      </c>
      <c r="I247" s="168" t="s">
        <v>1015</v>
      </c>
      <c r="J247" s="99"/>
      <c r="K247" s="99">
        <v>1</v>
      </c>
      <c r="M247" s="97">
        <v>5</v>
      </c>
    </row>
    <row r="248" spans="1:13" ht="15.75" customHeight="1" x14ac:dyDescent="0.25">
      <c r="A248" s="2">
        <v>247</v>
      </c>
      <c r="B248" s="3" t="s">
        <v>116</v>
      </c>
      <c r="C248" s="8" t="s">
        <v>117</v>
      </c>
      <c r="D248" s="102" t="s">
        <v>964</v>
      </c>
      <c r="E248" s="225" t="s">
        <v>1477</v>
      </c>
      <c r="F248" s="178" t="s">
        <v>1367</v>
      </c>
      <c r="G248" s="178"/>
      <c r="H248" s="168" t="s">
        <v>1367</v>
      </c>
      <c r="I248" s="168" t="s">
        <v>1008</v>
      </c>
      <c r="J248" s="99"/>
      <c r="K248" s="99">
        <v>1</v>
      </c>
      <c r="M248" s="97">
        <v>6</v>
      </c>
    </row>
    <row r="249" spans="1:13" ht="15.75" customHeight="1" x14ac:dyDescent="0.25">
      <c r="A249" s="2">
        <v>248</v>
      </c>
      <c r="B249" s="3" t="s">
        <v>363</v>
      </c>
      <c r="C249" s="8" t="s">
        <v>364</v>
      </c>
      <c r="D249" s="102" t="s">
        <v>964</v>
      </c>
      <c r="E249" s="225" t="s">
        <v>1477</v>
      </c>
      <c r="F249" s="178" t="s">
        <v>1367</v>
      </c>
      <c r="G249" s="178"/>
      <c r="H249" s="168" t="s">
        <v>1367</v>
      </c>
      <c r="I249" s="168" t="s">
        <v>1081</v>
      </c>
      <c r="J249" s="99"/>
      <c r="K249" s="99">
        <v>1</v>
      </c>
      <c r="M249" s="97">
        <v>7</v>
      </c>
    </row>
    <row r="250" spans="1:13" ht="15.75" customHeight="1" x14ac:dyDescent="0.25">
      <c r="A250" s="2">
        <v>249</v>
      </c>
      <c r="B250" s="3" t="s">
        <v>211</v>
      </c>
      <c r="C250" s="8" t="s">
        <v>212</v>
      </c>
      <c r="D250" s="102" t="s">
        <v>964</v>
      </c>
      <c r="E250" s="225" t="s">
        <v>1476</v>
      </c>
      <c r="F250" s="178" t="s">
        <v>969</v>
      </c>
      <c r="G250" s="178"/>
      <c r="H250" s="168" t="s">
        <v>969</v>
      </c>
      <c r="I250" s="168" t="s">
        <v>1016</v>
      </c>
      <c r="J250" s="99"/>
      <c r="K250" s="99">
        <v>1</v>
      </c>
      <c r="M250" s="97">
        <v>8</v>
      </c>
    </row>
    <row r="251" spans="1:13" ht="15.75" customHeight="1" x14ac:dyDescent="0.25">
      <c r="A251" s="2">
        <v>250</v>
      </c>
      <c r="B251" s="3" t="s">
        <v>56</v>
      </c>
      <c r="C251" s="8" t="s">
        <v>57</v>
      </c>
      <c r="D251" s="102" t="s">
        <v>964</v>
      </c>
      <c r="E251" s="225" t="s">
        <v>1486</v>
      </c>
      <c r="F251" s="178" t="s">
        <v>1364</v>
      </c>
      <c r="G251" s="178"/>
      <c r="H251" s="168" t="s">
        <v>1364</v>
      </c>
      <c r="I251" s="168" t="s">
        <v>998</v>
      </c>
      <c r="J251" s="99"/>
      <c r="K251" s="99">
        <v>1</v>
      </c>
      <c r="M251" s="97">
        <v>9</v>
      </c>
    </row>
    <row r="252" spans="1:13" ht="15.75" customHeight="1" x14ac:dyDescent="0.25">
      <c r="A252" s="2">
        <v>251</v>
      </c>
      <c r="B252" s="3" t="s">
        <v>133</v>
      </c>
      <c r="C252" s="8" t="s">
        <v>134</v>
      </c>
      <c r="D252" s="102" t="s">
        <v>964</v>
      </c>
      <c r="E252" s="225" t="s">
        <v>1484</v>
      </c>
      <c r="F252" s="178" t="s">
        <v>1365</v>
      </c>
      <c r="G252" s="178"/>
      <c r="H252" s="168" t="s">
        <v>1365</v>
      </c>
      <c r="I252" s="168" t="s">
        <v>1010</v>
      </c>
      <c r="J252" s="99"/>
      <c r="K252" s="99">
        <v>1</v>
      </c>
      <c r="M252" s="97">
        <v>10</v>
      </c>
    </row>
    <row r="253" spans="1:13" ht="15.75" customHeight="1" x14ac:dyDescent="0.25">
      <c r="A253" s="2">
        <v>252</v>
      </c>
      <c r="B253" s="3" t="s">
        <v>223</v>
      </c>
      <c r="C253" s="8" t="s">
        <v>224</v>
      </c>
      <c r="D253" s="102" t="s">
        <v>964</v>
      </c>
      <c r="E253" s="225" t="s">
        <v>1484</v>
      </c>
      <c r="F253" s="178" t="s">
        <v>1365</v>
      </c>
      <c r="G253" s="178"/>
      <c r="H253" s="168" t="s">
        <v>1365</v>
      </c>
      <c r="I253" s="168" t="s">
        <v>1010</v>
      </c>
      <c r="J253" s="99"/>
      <c r="K253" s="99">
        <v>1</v>
      </c>
      <c r="M253" s="97">
        <v>11</v>
      </c>
    </row>
    <row r="254" spans="1:13" ht="15.75" customHeight="1" x14ac:dyDescent="0.25">
      <c r="A254" s="2">
        <v>253</v>
      </c>
      <c r="B254" s="3" t="s">
        <v>34</v>
      </c>
      <c r="C254" s="8" t="s">
        <v>35</v>
      </c>
      <c r="D254" s="102" t="s">
        <v>964</v>
      </c>
      <c r="E254" s="225" t="s">
        <v>1482</v>
      </c>
      <c r="F254" s="178" t="s">
        <v>1357</v>
      </c>
      <c r="G254" s="178"/>
      <c r="H254" s="168" t="s">
        <v>1357</v>
      </c>
      <c r="I254" s="168" t="s">
        <v>1001</v>
      </c>
      <c r="J254" s="99"/>
      <c r="K254" s="99">
        <v>1</v>
      </c>
      <c r="M254" s="97">
        <v>12</v>
      </c>
    </row>
    <row r="255" spans="1:13" ht="15.75" customHeight="1" x14ac:dyDescent="0.25">
      <c r="A255" s="2">
        <v>254</v>
      </c>
      <c r="B255" s="3" t="s">
        <v>73</v>
      </c>
      <c r="C255" s="8" t="s">
        <v>74</v>
      </c>
      <c r="D255" s="102" t="s">
        <v>964</v>
      </c>
      <c r="E255" s="225" t="s">
        <v>1482</v>
      </c>
      <c r="F255" s="178" t="s">
        <v>1357</v>
      </c>
      <c r="G255" s="178"/>
      <c r="H255" s="168" t="s">
        <v>1357</v>
      </c>
      <c r="I255" s="168" t="s">
        <v>1001</v>
      </c>
      <c r="J255" s="99"/>
      <c r="K255" s="99">
        <v>1</v>
      </c>
      <c r="M255" s="97">
        <v>13</v>
      </c>
    </row>
    <row r="256" spans="1:13" ht="15.75" customHeight="1" x14ac:dyDescent="0.25">
      <c r="A256" s="2">
        <v>255</v>
      </c>
      <c r="B256" s="3" t="s">
        <v>204</v>
      </c>
      <c r="C256" s="8" t="s">
        <v>205</v>
      </c>
      <c r="D256" s="102" t="s">
        <v>964</v>
      </c>
      <c r="E256" s="225" t="s">
        <v>1482</v>
      </c>
      <c r="F256" s="178" t="s">
        <v>1357</v>
      </c>
      <c r="G256" s="178"/>
      <c r="H256" s="168" t="s">
        <v>1357</v>
      </c>
      <c r="I256" s="168" t="s">
        <v>1001</v>
      </c>
      <c r="J256" s="99"/>
      <c r="K256" s="99">
        <v>1</v>
      </c>
      <c r="M256" s="97">
        <v>14</v>
      </c>
    </row>
    <row r="257" spans="1:13" ht="15.75" customHeight="1" x14ac:dyDescent="0.25">
      <c r="A257" s="2">
        <v>256</v>
      </c>
      <c r="B257" s="3" t="s">
        <v>90</v>
      </c>
      <c r="C257" s="8" t="s">
        <v>91</v>
      </c>
      <c r="D257" s="102" t="s">
        <v>964</v>
      </c>
      <c r="E257" s="225" t="s">
        <v>1481</v>
      </c>
      <c r="F257" s="178" t="s">
        <v>1358</v>
      </c>
      <c r="G257" s="178"/>
      <c r="H257" s="168" t="s">
        <v>1358</v>
      </c>
      <c r="I257" s="168" t="s">
        <v>1003</v>
      </c>
      <c r="J257" s="99"/>
      <c r="K257" s="99">
        <v>1</v>
      </c>
      <c r="M257" s="97">
        <v>15</v>
      </c>
    </row>
    <row r="258" spans="1:13" ht="15.75" customHeight="1" x14ac:dyDescent="0.25">
      <c r="A258" s="2">
        <v>257</v>
      </c>
      <c r="B258" s="3" t="s">
        <v>245</v>
      </c>
      <c r="C258" s="8" t="s">
        <v>246</v>
      </c>
      <c r="D258" s="102" t="s">
        <v>964</v>
      </c>
      <c r="E258" s="225" t="s">
        <v>1481</v>
      </c>
      <c r="F258" s="178" t="s">
        <v>1358</v>
      </c>
      <c r="G258" s="178"/>
      <c r="H258" s="168" t="s">
        <v>1358</v>
      </c>
      <c r="I258" s="168" t="s">
        <v>1003</v>
      </c>
      <c r="J258" s="99"/>
      <c r="K258" s="99">
        <v>1</v>
      </c>
      <c r="M258" s="97">
        <v>16</v>
      </c>
    </row>
    <row r="259" spans="1:13" ht="15.75" customHeight="1" x14ac:dyDescent="0.25">
      <c r="A259" s="2">
        <v>258</v>
      </c>
      <c r="B259" s="3" t="s">
        <v>26</v>
      </c>
      <c r="C259" s="8" t="s">
        <v>27</v>
      </c>
      <c r="D259" s="102" t="s">
        <v>964</v>
      </c>
      <c r="E259" s="225" t="s">
        <v>1480</v>
      </c>
      <c r="F259" s="178" t="s">
        <v>968</v>
      </c>
      <c r="G259" s="178"/>
      <c r="H259" s="168" t="s">
        <v>968</v>
      </c>
      <c r="I259" s="168" t="s">
        <v>1005</v>
      </c>
      <c r="J259" s="99"/>
      <c r="K259" s="99">
        <v>1</v>
      </c>
      <c r="M259" s="97">
        <v>17</v>
      </c>
    </row>
    <row r="260" spans="1:13" ht="15.75" customHeight="1" x14ac:dyDescent="0.25">
      <c r="A260" s="2">
        <v>259</v>
      </c>
      <c r="B260" s="3" t="s">
        <v>97</v>
      </c>
      <c r="C260" s="8" t="s">
        <v>98</v>
      </c>
      <c r="D260" s="102" t="s">
        <v>964</v>
      </c>
      <c r="E260" s="225" t="s">
        <v>1480</v>
      </c>
      <c r="F260" s="178" t="s">
        <v>1374</v>
      </c>
      <c r="G260" s="178"/>
      <c r="H260" s="168" t="s">
        <v>1374</v>
      </c>
      <c r="I260" s="168" t="s">
        <v>1005</v>
      </c>
      <c r="J260" s="99"/>
      <c r="K260" s="99">
        <v>1</v>
      </c>
      <c r="M260" s="97">
        <v>18</v>
      </c>
    </row>
    <row r="261" spans="1:13" ht="15.75" customHeight="1" x14ac:dyDescent="0.25">
      <c r="A261" s="2">
        <v>260</v>
      </c>
      <c r="B261" s="3" t="s">
        <v>162</v>
      </c>
      <c r="C261" s="8" t="s">
        <v>163</v>
      </c>
      <c r="D261" s="102" t="s">
        <v>964</v>
      </c>
      <c r="E261" s="225" t="s">
        <v>1480</v>
      </c>
      <c r="F261" s="178" t="s">
        <v>1374</v>
      </c>
      <c r="G261" s="178"/>
      <c r="H261" s="168" t="s">
        <v>1374</v>
      </c>
      <c r="I261" s="168" t="s">
        <v>1021</v>
      </c>
      <c r="J261" s="99"/>
      <c r="K261" s="99">
        <v>1</v>
      </c>
      <c r="M261" s="97">
        <v>19</v>
      </c>
    </row>
    <row r="262" spans="1:13" ht="15.75" customHeight="1" x14ac:dyDescent="0.25">
      <c r="A262" s="2">
        <v>261</v>
      </c>
      <c r="B262" s="3" t="s">
        <v>188</v>
      </c>
      <c r="C262" s="8" t="s">
        <v>1410</v>
      </c>
      <c r="D262" s="102" t="s">
        <v>964</v>
      </c>
      <c r="E262" s="225" t="s">
        <v>1475</v>
      </c>
      <c r="F262" s="178" t="s">
        <v>1375</v>
      </c>
      <c r="G262" s="178"/>
      <c r="H262" s="168" t="s">
        <v>1375</v>
      </c>
      <c r="I262" s="168" t="s">
        <v>1021</v>
      </c>
      <c r="J262" s="99"/>
      <c r="K262" s="99">
        <v>1</v>
      </c>
      <c r="M262" s="97">
        <v>20</v>
      </c>
    </row>
    <row r="263" spans="1:13" ht="15.75" customHeight="1" x14ac:dyDescent="0.25">
      <c r="A263" s="2">
        <v>262</v>
      </c>
      <c r="B263" s="3" t="s">
        <v>274</v>
      </c>
      <c r="C263" s="8" t="s">
        <v>275</v>
      </c>
      <c r="D263" s="102" t="s">
        <v>964</v>
      </c>
      <c r="E263" s="225" t="s">
        <v>1475</v>
      </c>
      <c r="F263" s="178" t="s">
        <v>1375</v>
      </c>
      <c r="G263" s="178"/>
      <c r="H263" s="168" t="s">
        <v>1375</v>
      </c>
      <c r="I263" s="168" t="s">
        <v>1021</v>
      </c>
      <c r="J263" s="99"/>
      <c r="K263" s="99">
        <v>1</v>
      </c>
      <c r="M263" s="97">
        <v>21</v>
      </c>
    </row>
    <row r="264" spans="1:13" ht="15.75" customHeight="1" x14ac:dyDescent="0.25">
      <c r="A264" s="2">
        <v>263</v>
      </c>
      <c r="B264" s="4" t="s">
        <v>124</v>
      </c>
      <c r="C264" s="8" t="s">
        <v>125</v>
      </c>
      <c r="D264" s="102" t="s">
        <v>964</v>
      </c>
      <c r="E264" s="225" t="s">
        <v>657</v>
      </c>
      <c r="F264" s="178" t="s">
        <v>1369</v>
      </c>
      <c r="G264" s="178"/>
      <c r="H264" s="168" t="s">
        <v>1369</v>
      </c>
      <c r="I264" s="168" t="s">
        <v>1009</v>
      </c>
      <c r="J264" s="99"/>
      <c r="K264" s="99">
        <v>1</v>
      </c>
      <c r="M264" s="97">
        <v>22</v>
      </c>
    </row>
    <row r="265" spans="1:13" ht="15.75" customHeight="1" x14ac:dyDescent="0.25">
      <c r="A265" s="2">
        <v>264</v>
      </c>
      <c r="B265" s="4" t="s">
        <v>264</v>
      </c>
      <c r="C265" s="8" t="s">
        <v>265</v>
      </c>
      <c r="D265" s="102" t="s">
        <v>964</v>
      </c>
      <c r="E265" s="225" t="s">
        <v>657</v>
      </c>
      <c r="F265" s="178" t="s">
        <v>1376</v>
      </c>
      <c r="G265" s="178"/>
      <c r="H265" s="168" t="s">
        <v>1376</v>
      </c>
      <c r="I265" s="168" t="s">
        <v>1009</v>
      </c>
      <c r="J265" s="99"/>
      <c r="K265" s="99">
        <v>1</v>
      </c>
      <c r="M265" s="97">
        <v>23</v>
      </c>
    </row>
    <row r="266" spans="1:13" ht="15.75" customHeight="1" x14ac:dyDescent="0.25">
      <c r="A266" s="2">
        <v>265</v>
      </c>
      <c r="B266" s="3" t="s">
        <v>152</v>
      </c>
      <c r="C266" s="8" t="s">
        <v>153</v>
      </c>
      <c r="D266" s="102" t="s">
        <v>964</v>
      </c>
      <c r="E266" s="225" t="s">
        <v>641</v>
      </c>
      <c r="F266" s="178" t="s">
        <v>1363</v>
      </c>
      <c r="G266" s="178"/>
      <c r="H266" s="168" t="s">
        <v>1363</v>
      </c>
      <c r="I266" s="168" t="s">
        <v>1013</v>
      </c>
      <c r="J266" s="99"/>
      <c r="K266" s="99">
        <v>1</v>
      </c>
      <c r="M266" s="97">
        <v>24</v>
      </c>
    </row>
    <row r="267" spans="1:13" ht="15.75" customHeight="1" x14ac:dyDescent="0.25">
      <c r="A267" s="2">
        <v>266</v>
      </c>
      <c r="B267" s="3" t="s">
        <v>289</v>
      </c>
      <c r="C267" s="8" t="s">
        <v>290</v>
      </c>
      <c r="D267" s="102" t="s">
        <v>964</v>
      </c>
      <c r="E267" s="225" t="s">
        <v>1492</v>
      </c>
      <c r="F267" s="178" t="s">
        <v>1377</v>
      </c>
      <c r="G267" s="178"/>
      <c r="H267" s="168" t="s">
        <v>1377</v>
      </c>
      <c r="I267" s="168" t="s">
        <v>965</v>
      </c>
      <c r="J267" s="99"/>
      <c r="K267" s="99">
        <v>1</v>
      </c>
      <c r="M267" s="97">
        <v>25</v>
      </c>
    </row>
    <row r="268" spans="1:13" ht="15.75" customHeight="1" x14ac:dyDescent="0.25">
      <c r="A268" s="2">
        <v>267</v>
      </c>
      <c r="B268" s="3" t="s">
        <v>480</v>
      </c>
      <c r="C268" s="8" t="s">
        <v>481</v>
      </c>
      <c r="D268" s="102" t="s">
        <v>964</v>
      </c>
      <c r="E268" s="225" t="s">
        <v>1492</v>
      </c>
      <c r="F268" s="178" t="s">
        <v>1377</v>
      </c>
      <c r="G268" s="178"/>
      <c r="H268" s="168" t="s">
        <v>1377</v>
      </c>
      <c r="I268" s="168" t="s">
        <v>1024</v>
      </c>
      <c r="J268" s="99"/>
      <c r="K268" s="99">
        <v>1</v>
      </c>
      <c r="M268" s="97">
        <v>26</v>
      </c>
    </row>
    <row r="269" spans="1:13" ht="15.75" customHeight="1" x14ac:dyDescent="0.25">
      <c r="A269" s="2">
        <v>268</v>
      </c>
      <c r="B269" s="3" t="s">
        <v>579</v>
      </c>
      <c r="C269" s="8" t="s">
        <v>580</v>
      </c>
      <c r="D269" s="102" t="s">
        <v>964</v>
      </c>
      <c r="E269" s="225" t="s">
        <v>1491</v>
      </c>
      <c r="F269" s="178" t="s">
        <v>1356</v>
      </c>
      <c r="G269" s="178"/>
      <c r="H269" s="168" t="s">
        <v>1356</v>
      </c>
      <c r="I269" s="168" t="s">
        <v>1024</v>
      </c>
      <c r="J269" s="99"/>
      <c r="K269" s="99">
        <v>1</v>
      </c>
      <c r="M269" s="97">
        <v>27</v>
      </c>
    </row>
    <row r="270" spans="1:13" ht="15.75" customHeight="1" x14ac:dyDescent="0.25">
      <c r="A270" s="2">
        <v>269</v>
      </c>
      <c r="B270" s="4" t="s">
        <v>435</v>
      </c>
      <c r="C270" s="8" t="s">
        <v>436</v>
      </c>
      <c r="D270" s="102" t="s">
        <v>964</v>
      </c>
      <c r="E270" s="225" t="s">
        <v>1490</v>
      </c>
      <c r="F270" s="178" t="s">
        <v>1378</v>
      </c>
      <c r="G270" s="178"/>
      <c r="H270" s="168" t="s">
        <v>1378</v>
      </c>
      <c r="I270" s="168" t="s">
        <v>971</v>
      </c>
      <c r="J270" s="99"/>
      <c r="K270" s="99">
        <v>1</v>
      </c>
      <c r="M270" s="97">
        <v>28</v>
      </c>
    </row>
    <row r="271" spans="1:13" ht="15.75" customHeight="1" x14ac:dyDescent="0.25">
      <c r="A271" s="2">
        <v>270</v>
      </c>
      <c r="B271" s="3" t="s">
        <v>328</v>
      </c>
      <c r="C271" s="8" t="s">
        <v>329</v>
      </c>
      <c r="D271" s="102" t="s">
        <v>964</v>
      </c>
      <c r="E271" s="225" t="s">
        <v>1489</v>
      </c>
      <c r="F271" s="178" t="s">
        <v>1379</v>
      </c>
      <c r="G271" s="178"/>
      <c r="H271" s="168" t="s">
        <v>1379</v>
      </c>
      <c r="I271" s="168" t="s">
        <v>972</v>
      </c>
      <c r="J271" s="99"/>
      <c r="K271" s="99">
        <v>1</v>
      </c>
      <c r="M271" s="97">
        <v>29</v>
      </c>
    </row>
    <row r="272" spans="1:13" ht="15.75" customHeight="1" x14ac:dyDescent="0.25">
      <c r="A272" s="2">
        <v>271</v>
      </c>
      <c r="B272" s="4" t="s">
        <v>590</v>
      </c>
      <c r="C272" s="8" t="s">
        <v>591</v>
      </c>
      <c r="D272" s="102" t="s">
        <v>964</v>
      </c>
      <c r="E272" s="225" t="s">
        <v>1477</v>
      </c>
      <c r="F272" s="178" t="s">
        <v>1367</v>
      </c>
      <c r="G272" s="178"/>
      <c r="H272" s="168" t="s">
        <v>1367</v>
      </c>
      <c r="I272" s="168" t="s">
        <v>1026</v>
      </c>
      <c r="J272" s="99"/>
      <c r="K272" s="99">
        <v>1</v>
      </c>
      <c r="M272" s="97">
        <v>30</v>
      </c>
    </row>
    <row r="273" spans="1:13" ht="15.75" customHeight="1" x14ac:dyDescent="0.25">
      <c r="A273" s="2">
        <v>272</v>
      </c>
      <c r="B273" s="4" t="s">
        <v>589</v>
      </c>
      <c r="C273" s="8" t="s">
        <v>1411</v>
      </c>
      <c r="D273" s="102" t="s">
        <v>964</v>
      </c>
      <c r="E273" s="225" t="s">
        <v>1476</v>
      </c>
      <c r="F273" s="178" t="s">
        <v>1380</v>
      </c>
      <c r="G273" s="178"/>
      <c r="H273" s="168" t="s">
        <v>1380</v>
      </c>
      <c r="I273" s="168" t="s">
        <v>1025</v>
      </c>
      <c r="J273" s="99"/>
      <c r="K273" s="99">
        <v>1</v>
      </c>
      <c r="M273" s="97">
        <v>31</v>
      </c>
    </row>
    <row r="274" spans="1:13" ht="15.75" customHeight="1" x14ac:dyDescent="0.25">
      <c r="A274" s="2">
        <v>273</v>
      </c>
      <c r="B274" s="3" t="s">
        <v>468</v>
      </c>
      <c r="C274" s="8" t="s">
        <v>469</v>
      </c>
      <c r="D274" s="102" t="s">
        <v>964</v>
      </c>
      <c r="E274" s="225" t="s">
        <v>1487</v>
      </c>
      <c r="F274" s="178" t="s">
        <v>1381</v>
      </c>
      <c r="G274" s="178"/>
      <c r="H274" s="168" t="s">
        <v>1381</v>
      </c>
      <c r="I274" s="168" t="s">
        <v>1076</v>
      </c>
      <c r="J274" s="99"/>
      <c r="K274" s="99">
        <v>1</v>
      </c>
      <c r="M274" s="97">
        <v>32</v>
      </c>
    </row>
    <row r="275" spans="1:13" ht="15.75" customHeight="1" x14ac:dyDescent="0.25">
      <c r="A275" s="2">
        <v>274</v>
      </c>
      <c r="B275" s="3" t="s">
        <v>595</v>
      </c>
      <c r="C275" s="8" t="s">
        <v>596</v>
      </c>
      <c r="D275" s="102" t="s">
        <v>964</v>
      </c>
      <c r="E275" s="225" t="s">
        <v>1486</v>
      </c>
      <c r="F275" s="178" t="s">
        <v>1364</v>
      </c>
      <c r="G275" s="178"/>
      <c r="H275" s="168" t="s">
        <v>1364</v>
      </c>
      <c r="I275" s="168" t="s">
        <v>1027</v>
      </c>
      <c r="J275" s="99"/>
      <c r="K275" s="99">
        <v>1</v>
      </c>
      <c r="M275" s="97">
        <v>33</v>
      </c>
    </row>
    <row r="276" spans="1:13" ht="15.75" customHeight="1" x14ac:dyDescent="0.25">
      <c r="A276" s="2">
        <v>275</v>
      </c>
      <c r="B276" s="4" t="s">
        <v>373</v>
      </c>
      <c r="C276" s="8" t="s">
        <v>374</v>
      </c>
      <c r="D276" s="102" t="s">
        <v>964</v>
      </c>
      <c r="E276" s="225" t="s">
        <v>1484</v>
      </c>
      <c r="F276" s="178" t="s">
        <v>1382</v>
      </c>
      <c r="G276" s="178"/>
      <c r="H276" s="168" t="s">
        <v>1382</v>
      </c>
      <c r="I276" s="168" t="s">
        <v>978</v>
      </c>
      <c r="J276" s="99"/>
      <c r="K276" s="99">
        <v>1</v>
      </c>
      <c r="M276" s="97">
        <v>34</v>
      </c>
    </row>
    <row r="277" spans="1:13" ht="15.75" customHeight="1" x14ac:dyDescent="0.25">
      <c r="A277" s="2">
        <v>276</v>
      </c>
      <c r="B277" s="4" t="s">
        <v>395</v>
      </c>
      <c r="C277" s="8" t="s">
        <v>396</v>
      </c>
      <c r="D277" s="102" t="s">
        <v>964</v>
      </c>
      <c r="E277" s="225" t="s">
        <v>1484</v>
      </c>
      <c r="F277" s="178" t="s">
        <v>1382</v>
      </c>
      <c r="G277" s="178"/>
      <c r="H277" s="168" t="s">
        <v>1382</v>
      </c>
      <c r="I277" s="168" t="s">
        <v>981</v>
      </c>
      <c r="J277" s="99"/>
      <c r="K277" s="99">
        <v>1</v>
      </c>
      <c r="M277" s="97">
        <v>35</v>
      </c>
    </row>
    <row r="278" spans="1:13" ht="15.75" customHeight="1" x14ac:dyDescent="0.25">
      <c r="A278" s="2">
        <v>277</v>
      </c>
      <c r="B278" s="3" t="s">
        <v>620</v>
      </c>
      <c r="C278" s="8" t="s">
        <v>621</v>
      </c>
      <c r="D278" s="102" t="s">
        <v>964</v>
      </c>
      <c r="E278" s="225" t="s">
        <v>1484</v>
      </c>
      <c r="F278" s="178" t="s">
        <v>1382</v>
      </c>
      <c r="G278" s="178"/>
      <c r="H278" s="168" t="s">
        <v>1382</v>
      </c>
      <c r="I278" s="168" t="s">
        <v>981</v>
      </c>
      <c r="J278" s="99"/>
      <c r="K278" s="99">
        <v>1</v>
      </c>
      <c r="M278" s="97">
        <v>36</v>
      </c>
    </row>
    <row r="279" spans="1:13" ht="15.75" customHeight="1" x14ac:dyDescent="0.25">
      <c r="A279" s="2">
        <v>278</v>
      </c>
      <c r="B279" s="4" t="s">
        <v>353</v>
      </c>
      <c r="C279" s="8" t="s">
        <v>354</v>
      </c>
      <c r="D279" s="102" t="s">
        <v>964</v>
      </c>
      <c r="E279" s="225" t="s">
        <v>1483</v>
      </c>
      <c r="F279" s="178" t="s">
        <v>1383</v>
      </c>
      <c r="G279" s="178"/>
      <c r="H279" s="168" t="s">
        <v>1383</v>
      </c>
      <c r="I279" s="168" t="s">
        <v>977</v>
      </c>
      <c r="J279" s="99"/>
      <c r="K279" s="99">
        <v>1</v>
      </c>
      <c r="M279" s="97">
        <v>37</v>
      </c>
    </row>
    <row r="280" spans="1:13" ht="15.75" customHeight="1" x14ac:dyDescent="0.25">
      <c r="A280" s="2">
        <v>279</v>
      </c>
      <c r="B280" s="4">
        <v>10018236</v>
      </c>
      <c r="C280" s="8" t="s">
        <v>2</v>
      </c>
      <c r="D280" s="102" t="s">
        <v>964</v>
      </c>
      <c r="E280" s="225" t="s">
        <v>1482</v>
      </c>
      <c r="F280" s="178" t="s">
        <v>1357</v>
      </c>
      <c r="G280" s="178"/>
      <c r="H280" s="168" t="s">
        <v>1357</v>
      </c>
      <c r="I280" s="168" t="s">
        <v>991</v>
      </c>
      <c r="J280" s="99"/>
      <c r="K280" s="99">
        <v>1</v>
      </c>
      <c r="M280" s="97">
        <v>38</v>
      </c>
    </row>
    <row r="281" spans="1:13" ht="15.75" customHeight="1" x14ac:dyDescent="0.25">
      <c r="A281" s="2">
        <v>280</v>
      </c>
      <c r="B281" s="3" t="s">
        <v>409</v>
      </c>
      <c r="C281" s="8" t="s">
        <v>410</v>
      </c>
      <c r="D281" s="102" t="s">
        <v>964</v>
      </c>
      <c r="E281" s="225" t="s">
        <v>1482</v>
      </c>
      <c r="F281" s="178" t="s">
        <v>1357</v>
      </c>
      <c r="G281" s="178"/>
      <c r="H281" s="168" t="s">
        <v>1357</v>
      </c>
      <c r="I281" s="168" t="s">
        <v>984</v>
      </c>
      <c r="J281" s="99"/>
      <c r="K281" s="99">
        <v>1</v>
      </c>
      <c r="M281" s="97">
        <v>39</v>
      </c>
    </row>
    <row r="282" spans="1:13" ht="15.75" customHeight="1" x14ac:dyDescent="0.25">
      <c r="A282" s="2">
        <v>281</v>
      </c>
      <c r="B282" s="3" t="s">
        <v>317</v>
      </c>
      <c r="C282" s="8" t="s">
        <v>318</v>
      </c>
      <c r="D282" s="102" t="s">
        <v>964</v>
      </c>
      <c r="E282" s="225" t="s">
        <v>1481</v>
      </c>
      <c r="F282" s="178" t="s">
        <v>1358</v>
      </c>
      <c r="G282" s="178"/>
      <c r="H282" s="168" t="s">
        <v>1358</v>
      </c>
      <c r="I282" s="168" t="s">
        <v>970</v>
      </c>
      <c r="J282" s="99"/>
      <c r="K282" s="99">
        <v>1</v>
      </c>
      <c r="M282" s="97">
        <v>40</v>
      </c>
    </row>
    <row r="283" spans="1:13" ht="15.75" customHeight="1" x14ac:dyDescent="0.25">
      <c r="A283" s="2">
        <v>282</v>
      </c>
      <c r="B283" s="3" t="s">
        <v>387</v>
      </c>
      <c r="C283" s="8" t="s">
        <v>388</v>
      </c>
      <c r="D283" s="102" t="s">
        <v>964</v>
      </c>
      <c r="E283" s="225" t="s">
        <v>1481</v>
      </c>
      <c r="F283" s="178" t="s">
        <v>1384</v>
      </c>
      <c r="G283" s="178"/>
      <c r="H283" s="168" t="s">
        <v>1384</v>
      </c>
      <c r="I283" s="168" t="s">
        <v>979</v>
      </c>
      <c r="J283" s="99"/>
      <c r="K283" s="99">
        <v>1</v>
      </c>
      <c r="M283" s="97">
        <v>41</v>
      </c>
    </row>
    <row r="284" spans="1:13" ht="15.75" customHeight="1" x14ac:dyDescent="0.25">
      <c r="A284" s="2">
        <v>283</v>
      </c>
      <c r="B284" s="3" t="s">
        <v>428</v>
      </c>
      <c r="C284" s="8" t="s">
        <v>429</v>
      </c>
      <c r="D284" s="102" t="s">
        <v>964</v>
      </c>
      <c r="E284" s="225" t="s">
        <v>1481</v>
      </c>
      <c r="F284" s="178" t="s">
        <v>1384</v>
      </c>
      <c r="G284" s="178"/>
      <c r="H284" s="168" t="s">
        <v>1384</v>
      </c>
      <c r="I284" s="168" t="s">
        <v>979</v>
      </c>
      <c r="J284" s="99"/>
      <c r="K284" s="99">
        <v>1</v>
      </c>
      <c r="M284" s="97">
        <v>42</v>
      </c>
    </row>
    <row r="285" spans="1:13" ht="15.75" customHeight="1" x14ac:dyDescent="0.25">
      <c r="A285" s="2">
        <v>284</v>
      </c>
      <c r="B285" s="3" t="s">
        <v>552</v>
      </c>
      <c r="C285" s="8" t="s">
        <v>553</v>
      </c>
      <c r="D285" s="102" t="s">
        <v>964</v>
      </c>
      <c r="E285" s="225" t="s">
        <v>1481</v>
      </c>
      <c r="F285" s="178" t="s">
        <v>1384</v>
      </c>
      <c r="G285" s="178"/>
      <c r="H285" s="168" t="s">
        <v>1384</v>
      </c>
      <c r="I285" s="168" t="s">
        <v>979</v>
      </c>
      <c r="J285" s="99"/>
      <c r="K285" s="99">
        <v>1</v>
      </c>
      <c r="M285" s="97">
        <v>43</v>
      </c>
    </row>
    <row r="286" spans="1:13" ht="15.75" customHeight="1" x14ac:dyDescent="0.25">
      <c r="A286" s="2">
        <v>285</v>
      </c>
      <c r="B286" s="3" t="s">
        <v>419</v>
      </c>
      <c r="C286" s="8" t="s">
        <v>1412</v>
      </c>
      <c r="D286" s="102" t="s">
        <v>964</v>
      </c>
      <c r="E286" s="225" t="s">
        <v>1475</v>
      </c>
      <c r="F286" s="178" t="s">
        <v>1359</v>
      </c>
      <c r="G286" s="178"/>
      <c r="H286" s="168" t="s">
        <v>1359</v>
      </c>
      <c r="I286" s="168" t="s">
        <v>985</v>
      </c>
      <c r="J286" s="99"/>
      <c r="K286" s="99">
        <v>1</v>
      </c>
      <c r="M286" s="97">
        <v>44</v>
      </c>
    </row>
    <row r="287" spans="1:13" ht="15.75" customHeight="1" x14ac:dyDescent="0.25">
      <c r="A287" s="2">
        <v>286</v>
      </c>
      <c r="B287" s="3" t="s">
        <v>431</v>
      </c>
      <c r="C287" s="8" t="s">
        <v>432</v>
      </c>
      <c r="D287" s="102" t="s">
        <v>964</v>
      </c>
      <c r="E287" s="225" t="s">
        <v>1475</v>
      </c>
      <c r="F287" s="178" t="s">
        <v>1359</v>
      </c>
      <c r="G287" s="178"/>
      <c r="H287" s="168" t="s">
        <v>1359</v>
      </c>
      <c r="I287" s="168" t="s">
        <v>985</v>
      </c>
      <c r="J287" s="99"/>
      <c r="K287" s="99">
        <v>1</v>
      </c>
      <c r="M287" s="97">
        <v>45</v>
      </c>
    </row>
    <row r="288" spans="1:13" ht="15.75" customHeight="1" x14ac:dyDescent="0.25">
      <c r="A288" s="2">
        <v>287</v>
      </c>
      <c r="B288" s="3" t="s">
        <v>499</v>
      </c>
      <c r="C288" s="8" t="s">
        <v>500</v>
      </c>
      <c r="D288" s="102" t="s">
        <v>964</v>
      </c>
      <c r="E288" s="225" t="s">
        <v>1475</v>
      </c>
      <c r="F288" s="178" t="s">
        <v>1359</v>
      </c>
      <c r="G288" s="178"/>
      <c r="H288" s="168" t="s">
        <v>1359</v>
      </c>
      <c r="I288" s="168" t="s">
        <v>985</v>
      </c>
      <c r="J288" s="99"/>
      <c r="K288" s="99">
        <v>1</v>
      </c>
      <c r="M288" s="97">
        <v>46</v>
      </c>
    </row>
    <row r="289" spans="1:13" ht="15.75" customHeight="1" x14ac:dyDescent="0.25">
      <c r="A289" s="2">
        <v>288</v>
      </c>
      <c r="B289" s="3" t="s">
        <v>572</v>
      </c>
      <c r="C289" s="8" t="s">
        <v>1413</v>
      </c>
      <c r="D289" s="102" t="s">
        <v>964</v>
      </c>
      <c r="E289" s="225" t="s">
        <v>1475</v>
      </c>
      <c r="F289" s="178" t="s">
        <v>1359</v>
      </c>
      <c r="G289" s="178"/>
      <c r="H289" s="168" t="s">
        <v>1359</v>
      </c>
      <c r="I289" s="168" t="s">
        <v>985</v>
      </c>
      <c r="J289" s="99"/>
      <c r="K289" s="99">
        <v>1</v>
      </c>
      <c r="M289" s="97">
        <v>47</v>
      </c>
    </row>
    <row r="290" spans="1:13" ht="15.75" customHeight="1" x14ac:dyDescent="0.25">
      <c r="A290" s="2">
        <v>289</v>
      </c>
      <c r="B290" s="3" t="s">
        <v>564</v>
      </c>
      <c r="C290" s="185" t="s">
        <v>565</v>
      </c>
      <c r="D290" s="102" t="s">
        <v>964</v>
      </c>
      <c r="E290" s="225" t="s">
        <v>651</v>
      </c>
      <c r="F290" s="178" t="s">
        <v>1354</v>
      </c>
      <c r="G290" s="178"/>
      <c r="H290" s="168" t="s">
        <v>1354</v>
      </c>
      <c r="I290" s="168" t="s">
        <v>1079</v>
      </c>
      <c r="J290" s="99"/>
      <c r="K290" s="99">
        <v>1</v>
      </c>
      <c r="M290" s="97">
        <v>48</v>
      </c>
    </row>
    <row r="291" spans="1:13" ht="15.75" customHeight="1" x14ac:dyDescent="0.25">
      <c r="A291" s="2">
        <v>290</v>
      </c>
      <c r="B291" s="3" t="s">
        <v>560</v>
      </c>
      <c r="C291" s="185" t="s">
        <v>561</v>
      </c>
      <c r="D291" s="102" t="s">
        <v>964</v>
      </c>
      <c r="E291" s="225" t="s">
        <v>637</v>
      </c>
      <c r="F291" s="178" t="s">
        <v>1370</v>
      </c>
      <c r="G291" s="178"/>
      <c r="H291" s="168" t="s">
        <v>1370</v>
      </c>
      <c r="I291" s="168" t="s">
        <v>1078</v>
      </c>
      <c r="J291" s="99"/>
      <c r="K291" s="99">
        <v>1</v>
      </c>
      <c r="M291" s="97">
        <v>49</v>
      </c>
    </row>
    <row r="292" spans="1:13" ht="15.75" customHeight="1" x14ac:dyDescent="0.25">
      <c r="A292" s="2">
        <v>291</v>
      </c>
      <c r="B292" s="3" t="s">
        <v>247</v>
      </c>
      <c r="C292" s="185" t="s">
        <v>248</v>
      </c>
      <c r="D292" s="102" t="s">
        <v>964</v>
      </c>
      <c r="E292" s="225" t="s">
        <v>1489</v>
      </c>
      <c r="F292" s="169" t="s">
        <v>1352</v>
      </c>
      <c r="G292" s="169"/>
      <c r="H292" s="168" t="s">
        <v>1355</v>
      </c>
      <c r="I292" s="168" t="s">
        <v>1018</v>
      </c>
      <c r="J292" s="99" t="s">
        <v>1072</v>
      </c>
      <c r="K292" s="99">
        <v>4</v>
      </c>
      <c r="M292" s="97">
        <v>3</v>
      </c>
    </row>
    <row r="293" spans="1:13" ht="15.75" customHeight="1" x14ac:dyDescent="0.25">
      <c r="A293" s="2">
        <v>292</v>
      </c>
      <c r="B293" s="3" t="s">
        <v>102</v>
      </c>
      <c r="C293" s="185" t="s">
        <v>103</v>
      </c>
      <c r="D293" s="102" t="s">
        <v>964</v>
      </c>
      <c r="E293" s="225" t="s">
        <v>1483</v>
      </c>
      <c r="F293" s="169" t="s">
        <v>974</v>
      </c>
      <c r="G293" s="169"/>
      <c r="H293" s="168" t="s">
        <v>1355</v>
      </c>
      <c r="I293" s="168" t="s">
        <v>1006</v>
      </c>
      <c r="J293" s="99" t="s">
        <v>1068</v>
      </c>
      <c r="K293" s="99">
        <v>2</v>
      </c>
      <c r="M293" s="97">
        <v>50</v>
      </c>
    </row>
    <row r="294" spans="1:13" ht="15.75" customHeight="1" x14ac:dyDescent="0.25">
      <c r="A294" s="2">
        <v>293</v>
      </c>
      <c r="B294" s="3" t="s">
        <v>397</v>
      </c>
      <c r="C294" s="185" t="s">
        <v>398</v>
      </c>
      <c r="D294" s="102" t="s">
        <v>964</v>
      </c>
      <c r="E294" s="225" t="s">
        <v>651</v>
      </c>
      <c r="F294" s="169" t="s">
        <v>1354</v>
      </c>
      <c r="G294" s="169"/>
      <c r="H294" s="168" t="s">
        <v>1372</v>
      </c>
      <c r="I294" s="168" t="s">
        <v>1074</v>
      </c>
      <c r="J294" s="99" t="s">
        <v>1083</v>
      </c>
      <c r="K294" s="99">
        <v>3</v>
      </c>
      <c r="M294" s="97">
        <v>51</v>
      </c>
    </row>
    <row r="295" spans="1:13" ht="15.75" customHeight="1" x14ac:dyDescent="0.25">
      <c r="A295" s="2">
        <v>294</v>
      </c>
      <c r="B295" s="100">
        <v>1061369205</v>
      </c>
      <c r="C295" s="186" t="s">
        <v>1045</v>
      </c>
      <c r="D295" s="102" t="s">
        <v>964</v>
      </c>
      <c r="E295" s="225" t="s">
        <v>1493</v>
      </c>
      <c r="F295" s="169" t="s">
        <v>1355</v>
      </c>
      <c r="G295" s="169"/>
      <c r="H295" s="168" t="s">
        <v>1353</v>
      </c>
      <c r="I295" s="168" t="s">
        <v>1353</v>
      </c>
      <c r="J295" s="99" t="s">
        <v>1080</v>
      </c>
      <c r="K295" s="99">
        <v>2</v>
      </c>
      <c r="M295" s="97">
        <v>52</v>
      </c>
    </row>
    <row r="296" spans="1:13" ht="15.75" customHeight="1" x14ac:dyDescent="0.25">
      <c r="A296" s="2">
        <v>295</v>
      </c>
      <c r="B296" s="3" t="s">
        <v>181</v>
      </c>
      <c r="C296" s="185" t="s">
        <v>182</v>
      </c>
      <c r="D296" s="102" t="s">
        <v>964</v>
      </c>
      <c r="E296" s="225" t="s">
        <v>1491</v>
      </c>
      <c r="F296" s="169" t="s">
        <v>1356</v>
      </c>
      <c r="G296" s="169"/>
      <c r="H296" s="168" t="s">
        <v>1355</v>
      </c>
      <c r="I296" s="168" t="s">
        <v>997</v>
      </c>
      <c r="J296" s="99" t="s">
        <v>1070</v>
      </c>
      <c r="K296" s="99">
        <v>3</v>
      </c>
      <c r="M296" s="97">
        <v>53</v>
      </c>
    </row>
    <row r="297" spans="1:13" ht="15.75" customHeight="1" x14ac:dyDescent="0.25">
      <c r="A297" s="2">
        <v>296</v>
      </c>
      <c r="B297" s="3" t="s">
        <v>49</v>
      </c>
      <c r="C297" s="185" t="s">
        <v>50</v>
      </c>
      <c r="D297" s="102" t="s">
        <v>964</v>
      </c>
      <c r="E297" s="225" t="s">
        <v>1482</v>
      </c>
      <c r="F297" s="169" t="s">
        <v>1357</v>
      </c>
      <c r="G297" s="169"/>
      <c r="H297" s="168" t="s">
        <v>1355</v>
      </c>
      <c r="I297" s="168" t="s">
        <v>997</v>
      </c>
      <c r="J297" s="99" t="s">
        <v>1072</v>
      </c>
      <c r="K297" s="99">
        <v>4</v>
      </c>
      <c r="M297" s="97">
        <v>4</v>
      </c>
    </row>
    <row r="298" spans="1:13" ht="15.75" customHeight="1" x14ac:dyDescent="0.25">
      <c r="A298" s="2">
        <v>297</v>
      </c>
      <c r="B298" s="3" t="s">
        <v>148</v>
      </c>
      <c r="C298" s="185" t="s">
        <v>149</v>
      </c>
      <c r="D298" s="102" t="s">
        <v>964</v>
      </c>
      <c r="E298" s="225" t="s">
        <v>1478</v>
      </c>
      <c r="F298" s="169" t="s">
        <v>973</v>
      </c>
      <c r="G298" s="169"/>
      <c r="H298" s="168" t="s">
        <v>1356</v>
      </c>
      <c r="I298" s="168" t="s">
        <v>1012</v>
      </c>
      <c r="J298" s="99" t="s">
        <v>1072</v>
      </c>
      <c r="K298" s="99">
        <v>4</v>
      </c>
      <c r="M298" s="97">
        <v>5</v>
      </c>
    </row>
    <row r="299" spans="1:13" ht="15.75" customHeight="1" x14ac:dyDescent="0.25">
      <c r="A299" s="2">
        <v>298</v>
      </c>
      <c r="B299" s="3" t="s">
        <v>202</v>
      </c>
      <c r="C299" s="185" t="s">
        <v>203</v>
      </c>
      <c r="D299" s="102" t="s">
        <v>964</v>
      </c>
      <c r="E299" s="225" t="s">
        <v>1478</v>
      </c>
      <c r="F299" s="169" t="s">
        <v>973</v>
      </c>
      <c r="G299" s="169"/>
      <c r="H299" s="168" t="s">
        <v>1356</v>
      </c>
      <c r="I299" s="168" t="s">
        <v>1071</v>
      </c>
      <c r="J299" s="99" t="s">
        <v>1072</v>
      </c>
      <c r="K299" s="99">
        <v>4</v>
      </c>
      <c r="M299" s="97">
        <v>6</v>
      </c>
    </row>
    <row r="300" spans="1:13" ht="15.75" customHeight="1" x14ac:dyDescent="0.25">
      <c r="A300" s="2">
        <v>299</v>
      </c>
      <c r="B300" s="3" t="s">
        <v>41</v>
      </c>
      <c r="C300" s="185" t="s">
        <v>42</v>
      </c>
      <c r="D300" s="102" t="s">
        <v>964</v>
      </c>
      <c r="E300" s="225" t="s">
        <v>651</v>
      </c>
      <c r="F300" s="169" t="s">
        <v>1354</v>
      </c>
      <c r="G300" s="169"/>
      <c r="H300" s="168" t="s">
        <v>1373</v>
      </c>
      <c r="I300" s="168" t="s">
        <v>996</v>
      </c>
      <c r="J300" s="99" t="s">
        <v>1065</v>
      </c>
      <c r="K300" s="99">
        <v>2</v>
      </c>
      <c r="M300" s="97">
        <v>54</v>
      </c>
    </row>
    <row r="301" spans="1:13" ht="15.75" customHeight="1" x14ac:dyDescent="0.25">
      <c r="A301" s="2">
        <v>300</v>
      </c>
      <c r="B301" s="3" t="s">
        <v>32</v>
      </c>
      <c r="C301" s="185" t="s">
        <v>33</v>
      </c>
      <c r="D301" s="102" t="s">
        <v>964</v>
      </c>
      <c r="E301" s="225" t="s">
        <v>1478</v>
      </c>
      <c r="F301" s="169" t="s">
        <v>973</v>
      </c>
      <c r="G301" s="169"/>
      <c r="H301" s="168" t="s">
        <v>1373</v>
      </c>
      <c r="I301" s="168" t="s">
        <v>996</v>
      </c>
      <c r="J301" s="99" t="s">
        <v>1072</v>
      </c>
      <c r="K301" s="99">
        <v>4</v>
      </c>
      <c r="M301" s="97">
        <v>7</v>
      </c>
    </row>
    <row r="302" spans="1:13" ht="15.75" customHeight="1" x14ac:dyDescent="0.25">
      <c r="A302" s="2">
        <v>301</v>
      </c>
      <c r="B302" s="3" t="s">
        <v>602</v>
      </c>
      <c r="C302" s="185" t="s">
        <v>603</v>
      </c>
      <c r="D302" s="102" t="s">
        <v>964</v>
      </c>
      <c r="E302" s="225" t="s">
        <v>1481</v>
      </c>
      <c r="F302" s="169" t="s">
        <v>1358</v>
      </c>
      <c r="G302" s="169"/>
      <c r="H302" s="168" t="s">
        <v>1373</v>
      </c>
      <c r="I302" s="168" t="s">
        <v>996</v>
      </c>
      <c r="J302" s="99" t="s">
        <v>1072</v>
      </c>
      <c r="K302" s="99">
        <v>4</v>
      </c>
      <c r="M302" s="97">
        <v>8</v>
      </c>
    </row>
    <row r="303" spans="1:13" ht="15.75" customHeight="1" x14ac:dyDescent="0.25">
      <c r="A303" s="2">
        <v>302</v>
      </c>
      <c r="B303" s="3" t="s">
        <v>616</v>
      </c>
      <c r="C303" s="185" t="s">
        <v>617</v>
      </c>
      <c r="D303" s="102" t="s">
        <v>964</v>
      </c>
      <c r="E303" s="225" t="s">
        <v>1476</v>
      </c>
      <c r="F303" s="169" t="s">
        <v>969</v>
      </c>
      <c r="G303" s="169"/>
      <c r="H303" s="168" t="s">
        <v>1356</v>
      </c>
      <c r="I303" s="168" t="s">
        <v>966</v>
      </c>
      <c r="J303" s="99">
        <v>8</v>
      </c>
      <c r="K303" s="99">
        <v>4</v>
      </c>
      <c r="M303" s="97">
        <v>9</v>
      </c>
    </row>
    <row r="304" spans="1:13" ht="15.75" customHeight="1" x14ac:dyDescent="0.25">
      <c r="A304" s="2">
        <v>303</v>
      </c>
      <c r="B304" s="3" t="s">
        <v>297</v>
      </c>
      <c r="C304" s="185" t="s">
        <v>298</v>
      </c>
      <c r="D304" s="102" t="s">
        <v>964</v>
      </c>
      <c r="E304" s="225" t="s">
        <v>1488</v>
      </c>
      <c r="F304" s="169" t="s">
        <v>1360</v>
      </c>
      <c r="G304" s="169"/>
      <c r="H304" s="168" t="s">
        <v>1356</v>
      </c>
      <c r="I304" s="168" t="s">
        <v>966</v>
      </c>
      <c r="J304" s="99">
        <v>10</v>
      </c>
      <c r="K304" s="99">
        <v>4</v>
      </c>
      <c r="M304" s="97">
        <v>10</v>
      </c>
    </row>
    <row r="305" spans="1:13" ht="15.75" customHeight="1" x14ac:dyDescent="0.25">
      <c r="A305" s="2">
        <v>304</v>
      </c>
      <c r="B305" s="3" t="s">
        <v>540</v>
      </c>
      <c r="C305" s="185" t="s">
        <v>541</v>
      </c>
      <c r="D305" s="102" t="s">
        <v>964</v>
      </c>
      <c r="E305" s="225" t="s">
        <v>1487</v>
      </c>
      <c r="F305" s="169" t="s">
        <v>1361</v>
      </c>
      <c r="G305" s="169"/>
      <c r="H305" s="168" t="s">
        <v>1356</v>
      </c>
      <c r="I305" s="168" t="s">
        <v>966</v>
      </c>
      <c r="J305" s="99" t="s">
        <v>1072</v>
      </c>
      <c r="K305" s="99">
        <v>4</v>
      </c>
      <c r="M305" s="97">
        <v>11</v>
      </c>
    </row>
    <row r="306" spans="1:13" ht="15.75" customHeight="1" x14ac:dyDescent="0.25">
      <c r="A306" s="2">
        <v>305</v>
      </c>
      <c r="B306" s="3" t="s">
        <v>405</v>
      </c>
      <c r="C306" s="185" t="s">
        <v>406</v>
      </c>
      <c r="D306" s="102" t="s">
        <v>964</v>
      </c>
      <c r="E306" s="225" t="s">
        <v>1487</v>
      </c>
      <c r="F306" s="169" t="s">
        <v>1361</v>
      </c>
      <c r="G306" s="169"/>
      <c r="H306" s="168" t="s">
        <v>1352</v>
      </c>
      <c r="I306" s="168" t="s">
        <v>983</v>
      </c>
      <c r="J306" s="99" t="s">
        <v>1072</v>
      </c>
      <c r="K306" s="99">
        <v>3</v>
      </c>
      <c r="M306" s="97">
        <v>55</v>
      </c>
    </row>
    <row r="307" spans="1:13" ht="16.5" customHeight="1" x14ac:dyDescent="0.25">
      <c r="A307" s="2">
        <v>306</v>
      </c>
      <c r="B307" s="3" t="s">
        <v>92</v>
      </c>
      <c r="C307" s="185" t="s">
        <v>93</v>
      </c>
      <c r="D307" s="102" t="s">
        <v>964</v>
      </c>
      <c r="E307" s="225" t="s">
        <v>1474</v>
      </c>
      <c r="F307" s="169" t="s">
        <v>1362</v>
      </c>
      <c r="G307" s="169"/>
      <c r="H307" s="168" t="s">
        <v>1371</v>
      </c>
      <c r="I307" s="168" t="s">
        <v>1004</v>
      </c>
      <c r="J307" s="99" t="s">
        <v>1072</v>
      </c>
      <c r="K307" s="99">
        <v>4</v>
      </c>
      <c r="M307" s="97">
        <v>12</v>
      </c>
    </row>
    <row r="308" spans="1:13" ht="15.75" customHeight="1" x14ac:dyDescent="0.25">
      <c r="A308" s="2">
        <v>307</v>
      </c>
      <c r="B308" s="3" t="s">
        <v>108</v>
      </c>
      <c r="C308" s="185" t="s">
        <v>109</v>
      </c>
      <c r="D308" s="102" t="s">
        <v>964</v>
      </c>
      <c r="E308" s="225" t="s">
        <v>1478</v>
      </c>
      <c r="F308" s="169" t="s">
        <v>973</v>
      </c>
      <c r="G308" s="169"/>
      <c r="H308" s="168" t="s">
        <v>1352</v>
      </c>
      <c r="I308" s="168" t="s">
        <v>1007</v>
      </c>
      <c r="J308" s="99">
        <v>5</v>
      </c>
      <c r="K308" s="99">
        <v>2</v>
      </c>
      <c r="M308" s="97">
        <v>56</v>
      </c>
    </row>
    <row r="309" spans="1:13" ht="17.25" customHeight="1" x14ac:dyDescent="0.25">
      <c r="A309" s="2">
        <v>308</v>
      </c>
      <c r="B309" s="3" t="s">
        <v>470</v>
      </c>
      <c r="C309" s="185" t="s">
        <v>471</v>
      </c>
      <c r="D309" s="102" t="s">
        <v>964</v>
      </c>
      <c r="E309" s="225" t="s">
        <v>1476</v>
      </c>
      <c r="F309" s="169" t="s">
        <v>969</v>
      </c>
      <c r="G309" s="169"/>
      <c r="H309" s="168" t="s">
        <v>1352</v>
      </c>
      <c r="I309" s="168" t="s">
        <v>1007</v>
      </c>
      <c r="J309" s="99">
        <v>10</v>
      </c>
      <c r="K309" s="99">
        <v>4</v>
      </c>
      <c r="M309" s="97">
        <v>13</v>
      </c>
    </row>
    <row r="310" spans="1:13" ht="15.75" customHeight="1" x14ac:dyDescent="0.25">
      <c r="A310" s="2">
        <v>309</v>
      </c>
      <c r="B310" s="3" t="s">
        <v>170</v>
      </c>
      <c r="C310" s="185" t="s">
        <v>171</v>
      </c>
      <c r="D310" s="102" t="s">
        <v>964</v>
      </c>
      <c r="E310" s="225" t="s">
        <v>1488</v>
      </c>
      <c r="F310" s="169" t="s">
        <v>1360</v>
      </c>
      <c r="G310" s="169"/>
      <c r="H310" s="168" t="s">
        <v>1352</v>
      </c>
      <c r="I310" s="168" t="s">
        <v>1007</v>
      </c>
      <c r="J310" s="99">
        <v>11</v>
      </c>
      <c r="K310" s="99">
        <v>4</v>
      </c>
      <c r="M310" s="97">
        <v>14</v>
      </c>
    </row>
    <row r="311" spans="1:13" ht="15.75" customHeight="1" x14ac:dyDescent="0.25">
      <c r="A311" s="2">
        <v>310</v>
      </c>
      <c r="B311" s="3" t="s">
        <v>332</v>
      </c>
      <c r="C311" s="185" t="s">
        <v>1084</v>
      </c>
      <c r="D311" s="102" t="s">
        <v>964</v>
      </c>
      <c r="E311" s="225" t="s">
        <v>1475</v>
      </c>
      <c r="F311" s="169" t="s">
        <v>1359</v>
      </c>
      <c r="G311" s="169"/>
      <c r="H311" s="168" t="s">
        <v>973</v>
      </c>
      <c r="I311" s="168" t="s">
        <v>973</v>
      </c>
      <c r="J311" s="99" t="s">
        <v>1072</v>
      </c>
      <c r="K311" s="99">
        <v>4</v>
      </c>
      <c r="M311" s="97">
        <v>15</v>
      </c>
    </row>
    <row r="312" spans="1:13" ht="15.75" customHeight="1" x14ac:dyDescent="0.25">
      <c r="A312" s="2">
        <v>311</v>
      </c>
      <c r="B312" s="3" t="s">
        <v>232</v>
      </c>
      <c r="C312" s="185" t="s">
        <v>233</v>
      </c>
      <c r="D312" s="102" t="s">
        <v>964</v>
      </c>
      <c r="E312" s="225" t="s">
        <v>1475</v>
      </c>
      <c r="F312" s="169" t="s">
        <v>1359</v>
      </c>
      <c r="G312" s="169"/>
      <c r="H312" s="168" t="s">
        <v>973</v>
      </c>
      <c r="I312" s="168" t="s">
        <v>1017</v>
      </c>
      <c r="J312" s="99" t="s">
        <v>1072</v>
      </c>
      <c r="K312" s="99">
        <v>4</v>
      </c>
      <c r="M312" s="97">
        <v>16</v>
      </c>
    </row>
    <row r="313" spans="1:13" ht="15.75" customHeight="1" x14ac:dyDescent="0.25">
      <c r="A313" s="2">
        <v>312</v>
      </c>
      <c r="B313" s="4" t="s">
        <v>160</v>
      </c>
      <c r="C313" s="185" t="s">
        <v>161</v>
      </c>
      <c r="D313" s="102" t="s">
        <v>964</v>
      </c>
      <c r="E313" s="225" t="s">
        <v>641</v>
      </c>
      <c r="F313" s="169" t="s">
        <v>1363</v>
      </c>
      <c r="G313" s="169"/>
      <c r="H313" s="168" t="s">
        <v>1367</v>
      </c>
      <c r="I313" s="168" t="s">
        <v>992</v>
      </c>
      <c r="J313" s="99">
        <v>3</v>
      </c>
      <c r="K313" s="99">
        <v>2</v>
      </c>
      <c r="M313" s="97">
        <v>57</v>
      </c>
    </row>
    <row r="314" spans="1:13" ht="15.75" customHeight="1" x14ac:dyDescent="0.25">
      <c r="A314" s="2">
        <v>313</v>
      </c>
      <c r="B314" s="3">
        <v>1112758540</v>
      </c>
      <c r="C314" s="185" t="s">
        <v>3</v>
      </c>
      <c r="D314" s="102" t="s">
        <v>964</v>
      </c>
      <c r="E314" s="225" t="s">
        <v>1476</v>
      </c>
      <c r="F314" s="169" t="s">
        <v>969</v>
      </c>
      <c r="G314" s="169"/>
      <c r="H314" s="168" t="s">
        <v>1367</v>
      </c>
      <c r="I314" s="168" t="s">
        <v>992</v>
      </c>
      <c r="J314" s="99">
        <v>5</v>
      </c>
      <c r="K314" s="99">
        <v>3</v>
      </c>
      <c r="M314" s="97">
        <v>58</v>
      </c>
    </row>
    <row r="315" spans="1:13" ht="15.75" customHeight="1" x14ac:dyDescent="0.25">
      <c r="A315" s="2">
        <v>314</v>
      </c>
      <c r="B315" s="3" t="s">
        <v>112</v>
      </c>
      <c r="C315" s="185" t="s">
        <v>113</v>
      </c>
      <c r="D315" s="102" t="s">
        <v>964</v>
      </c>
      <c r="E315" s="225" t="s">
        <v>1476</v>
      </c>
      <c r="F315" s="169" t="s">
        <v>969</v>
      </c>
      <c r="G315" s="169"/>
      <c r="H315" s="168" t="s">
        <v>1367</v>
      </c>
      <c r="I315" s="168" t="s">
        <v>992</v>
      </c>
      <c r="J315" s="99">
        <v>5</v>
      </c>
      <c r="K315" s="99">
        <v>3</v>
      </c>
      <c r="M315" s="97">
        <v>59</v>
      </c>
    </row>
    <row r="316" spans="1:13" ht="15.75" customHeight="1" x14ac:dyDescent="0.25">
      <c r="A316" s="2">
        <v>315</v>
      </c>
      <c r="B316" s="3" t="s">
        <v>122</v>
      </c>
      <c r="C316" s="185" t="s">
        <v>123</v>
      </c>
      <c r="D316" s="102" t="s">
        <v>964</v>
      </c>
      <c r="E316" s="225" t="s">
        <v>1482</v>
      </c>
      <c r="F316" s="169" t="s">
        <v>1357</v>
      </c>
      <c r="G316" s="169"/>
      <c r="H316" s="168" t="s">
        <v>1367</v>
      </c>
      <c r="I316" s="168" t="s">
        <v>992</v>
      </c>
      <c r="J316" s="99" t="s">
        <v>1072</v>
      </c>
      <c r="K316" s="99">
        <v>4</v>
      </c>
      <c r="M316" s="97">
        <v>17</v>
      </c>
    </row>
    <row r="317" spans="1:13" ht="15.75" customHeight="1" x14ac:dyDescent="0.25">
      <c r="A317" s="2">
        <v>316</v>
      </c>
      <c r="B317" s="3" t="s">
        <v>179</v>
      </c>
      <c r="C317" s="185" t="s">
        <v>180</v>
      </c>
      <c r="D317" s="102" t="s">
        <v>964</v>
      </c>
      <c r="E317" s="225" t="s">
        <v>1482</v>
      </c>
      <c r="F317" s="169" t="s">
        <v>1357</v>
      </c>
      <c r="G317" s="169"/>
      <c r="H317" s="168" t="s">
        <v>1367</v>
      </c>
      <c r="I317" s="168" t="s">
        <v>992</v>
      </c>
      <c r="J317" s="99" t="s">
        <v>1072</v>
      </c>
      <c r="K317" s="99">
        <v>4</v>
      </c>
      <c r="M317" s="97">
        <v>18</v>
      </c>
    </row>
    <row r="318" spans="1:13" ht="15.75" customHeight="1" x14ac:dyDescent="0.25">
      <c r="A318" s="2">
        <v>317</v>
      </c>
      <c r="B318" s="3" t="s">
        <v>230</v>
      </c>
      <c r="C318" s="185" t="s">
        <v>231</v>
      </c>
      <c r="D318" s="102" t="s">
        <v>964</v>
      </c>
      <c r="E318" s="225" t="s">
        <v>1486</v>
      </c>
      <c r="F318" s="169" t="s">
        <v>1364</v>
      </c>
      <c r="G318" s="169"/>
      <c r="H318" s="168" t="s">
        <v>1367</v>
      </c>
      <c r="I318" s="168" t="s">
        <v>992</v>
      </c>
      <c r="J318" s="99" t="s">
        <v>1072</v>
      </c>
      <c r="K318" s="99">
        <v>4</v>
      </c>
      <c r="M318" s="97">
        <v>19</v>
      </c>
    </row>
    <row r="319" spans="1:13" ht="15.75" customHeight="1" x14ac:dyDescent="0.25">
      <c r="A319" s="2">
        <v>318</v>
      </c>
      <c r="B319" s="3" t="s">
        <v>309</v>
      </c>
      <c r="C319" s="185" t="s">
        <v>310</v>
      </c>
      <c r="D319" s="102" t="s">
        <v>964</v>
      </c>
      <c r="E319" s="225" t="s">
        <v>1484</v>
      </c>
      <c r="F319" s="169" t="s">
        <v>1365</v>
      </c>
      <c r="G319" s="169"/>
      <c r="H319" s="168" t="s">
        <v>969</v>
      </c>
      <c r="I319" s="168" t="s">
        <v>969</v>
      </c>
      <c r="J319" s="99" t="s">
        <v>1072</v>
      </c>
      <c r="K319" s="99">
        <v>4</v>
      </c>
      <c r="M319" s="97">
        <v>20</v>
      </c>
    </row>
    <row r="320" spans="1:13" x14ac:dyDescent="0.25">
      <c r="A320" s="2">
        <v>319</v>
      </c>
      <c r="B320" s="3" t="s">
        <v>321</v>
      </c>
      <c r="C320" s="185" t="s">
        <v>322</v>
      </c>
      <c r="D320" s="102" t="s">
        <v>964</v>
      </c>
      <c r="E320" s="225" t="s">
        <v>1480</v>
      </c>
      <c r="F320" s="169" t="s">
        <v>968</v>
      </c>
      <c r="G320" s="169"/>
      <c r="H320" s="168" t="s">
        <v>969</v>
      </c>
      <c r="I320" s="168" t="s">
        <v>969</v>
      </c>
      <c r="J320" s="99" t="s">
        <v>1072</v>
      </c>
      <c r="K320" s="99">
        <v>3</v>
      </c>
      <c r="M320" s="97">
        <v>60</v>
      </c>
    </row>
    <row r="321" spans="1:13" x14ac:dyDescent="0.25">
      <c r="A321" s="2">
        <v>320</v>
      </c>
      <c r="B321" s="4" t="s">
        <v>361</v>
      </c>
      <c r="C321" s="185" t="s">
        <v>362</v>
      </c>
      <c r="D321" s="102" t="s">
        <v>964</v>
      </c>
      <c r="E321" s="225" t="s">
        <v>1484</v>
      </c>
      <c r="F321" s="169" t="s">
        <v>1365</v>
      </c>
      <c r="G321" s="169"/>
      <c r="H321" s="168" t="s">
        <v>969</v>
      </c>
      <c r="I321" s="168" t="s">
        <v>976</v>
      </c>
      <c r="J321" s="99">
        <v>3</v>
      </c>
      <c r="K321" s="99">
        <v>2</v>
      </c>
      <c r="M321" s="97">
        <v>61</v>
      </c>
    </row>
    <row r="322" spans="1:13" x14ac:dyDescent="0.25">
      <c r="A322" s="2">
        <v>321</v>
      </c>
      <c r="B322" s="3" t="s">
        <v>341</v>
      </c>
      <c r="C322" s="185" t="s">
        <v>1414</v>
      </c>
      <c r="D322" s="102" t="s">
        <v>964</v>
      </c>
      <c r="E322" s="225" t="s">
        <v>1475</v>
      </c>
      <c r="F322" s="169" t="s">
        <v>1359</v>
      </c>
      <c r="G322" s="169"/>
      <c r="H322" s="168" t="s">
        <v>969</v>
      </c>
      <c r="I322" s="168" t="s">
        <v>976</v>
      </c>
      <c r="J322" s="99">
        <v>6</v>
      </c>
      <c r="K322" s="99">
        <v>3</v>
      </c>
      <c r="M322" s="97">
        <v>62</v>
      </c>
    </row>
    <row r="323" spans="1:13" x14ac:dyDescent="0.25">
      <c r="A323" s="2">
        <v>322</v>
      </c>
      <c r="B323" s="4" t="s">
        <v>135</v>
      </c>
      <c r="C323" s="185" t="s">
        <v>136</v>
      </c>
      <c r="D323" s="102" t="s">
        <v>964</v>
      </c>
      <c r="E323" s="225" t="s">
        <v>1487</v>
      </c>
      <c r="F323" s="169" t="s">
        <v>1361</v>
      </c>
      <c r="G323" s="169"/>
      <c r="H323" s="168" t="s">
        <v>969</v>
      </c>
      <c r="I323" s="168" t="s">
        <v>976</v>
      </c>
      <c r="J323" s="99">
        <v>10</v>
      </c>
      <c r="K323" s="99">
        <v>4</v>
      </c>
      <c r="M323" s="97">
        <v>21</v>
      </c>
    </row>
    <row r="324" spans="1:13" x14ac:dyDescent="0.25">
      <c r="A324" s="2">
        <v>323</v>
      </c>
      <c r="B324" s="3">
        <v>9870039</v>
      </c>
      <c r="C324" s="185" t="s">
        <v>62</v>
      </c>
      <c r="D324" s="102" t="s">
        <v>964</v>
      </c>
      <c r="E324" s="225" t="s">
        <v>1484</v>
      </c>
      <c r="F324" s="169" t="s">
        <v>1365</v>
      </c>
      <c r="G324" s="169"/>
      <c r="H324" s="168" t="s">
        <v>969</v>
      </c>
      <c r="I324" s="178" t="s">
        <v>976</v>
      </c>
      <c r="J324" s="99" t="s">
        <v>1072</v>
      </c>
      <c r="K324" s="99">
        <v>4</v>
      </c>
      <c r="M324" s="97">
        <v>22</v>
      </c>
    </row>
    <row r="325" spans="1:13" x14ac:dyDescent="0.25">
      <c r="A325" s="2">
        <v>324</v>
      </c>
      <c r="B325" s="4" t="s">
        <v>213</v>
      </c>
      <c r="C325" s="185" t="s">
        <v>214</v>
      </c>
      <c r="D325" s="102" t="s">
        <v>964</v>
      </c>
      <c r="E325" s="225" t="s">
        <v>1485</v>
      </c>
      <c r="F325" s="169" t="s">
        <v>1366</v>
      </c>
      <c r="G325" s="169"/>
      <c r="H325" s="168" t="s">
        <v>969</v>
      </c>
      <c r="I325" s="168" t="s">
        <v>976</v>
      </c>
      <c r="J325" s="99" t="s">
        <v>1072</v>
      </c>
      <c r="K325" s="99">
        <v>4</v>
      </c>
      <c r="M325" s="97">
        <v>23</v>
      </c>
    </row>
    <row r="326" spans="1:13" x14ac:dyDescent="0.25">
      <c r="A326" s="2">
        <v>325</v>
      </c>
      <c r="B326" s="3" t="s">
        <v>154</v>
      </c>
      <c r="C326" s="185" t="s">
        <v>155</v>
      </c>
      <c r="D326" s="102" t="s">
        <v>964</v>
      </c>
      <c r="E326" s="225" t="s">
        <v>1487</v>
      </c>
      <c r="F326" s="169" t="s">
        <v>1361</v>
      </c>
      <c r="G326" s="169"/>
      <c r="H326" s="168" t="s">
        <v>1360</v>
      </c>
      <c r="I326" s="168" t="s">
        <v>980</v>
      </c>
      <c r="J326" s="99">
        <v>6</v>
      </c>
      <c r="K326" s="99">
        <v>3</v>
      </c>
      <c r="M326" s="97">
        <v>63</v>
      </c>
    </row>
    <row r="327" spans="1:13" x14ac:dyDescent="0.25">
      <c r="A327" s="2">
        <v>326</v>
      </c>
      <c r="B327" s="3" t="s">
        <v>225</v>
      </c>
      <c r="C327" s="185" t="s">
        <v>226</v>
      </c>
      <c r="D327" s="102" t="s">
        <v>964</v>
      </c>
      <c r="E327" s="225" t="s">
        <v>1485</v>
      </c>
      <c r="F327" s="169" t="s">
        <v>1366</v>
      </c>
      <c r="G327" s="169"/>
      <c r="H327" s="168" t="s">
        <v>1360</v>
      </c>
      <c r="I327" s="168" t="s">
        <v>980</v>
      </c>
      <c r="J327" s="99">
        <v>10</v>
      </c>
      <c r="K327" s="99">
        <v>4</v>
      </c>
      <c r="M327" s="97">
        <v>24</v>
      </c>
    </row>
    <row r="328" spans="1:13" x14ac:dyDescent="0.25">
      <c r="A328" s="2">
        <v>327</v>
      </c>
      <c r="B328" s="3" t="s">
        <v>393</v>
      </c>
      <c r="C328" s="185" t="s">
        <v>394</v>
      </c>
      <c r="D328" s="102" t="s">
        <v>964</v>
      </c>
      <c r="E328" s="225" t="s">
        <v>1485</v>
      </c>
      <c r="F328" s="169" t="s">
        <v>1366</v>
      </c>
      <c r="G328" s="169"/>
      <c r="H328" s="168" t="s">
        <v>1360</v>
      </c>
      <c r="I328" s="168" t="s">
        <v>980</v>
      </c>
      <c r="J328" s="99">
        <v>10</v>
      </c>
      <c r="K328" s="99">
        <v>4</v>
      </c>
      <c r="M328" s="97">
        <v>25</v>
      </c>
    </row>
    <row r="329" spans="1:13" x14ac:dyDescent="0.25">
      <c r="A329" s="2">
        <v>328</v>
      </c>
      <c r="B329" s="4" t="s">
        <v>183</v>
      </c>
      <c r="C329" s="185" t="s">
        <v>184</v>
      </c>
      <c r="D329" s="102" t="s">
        <v>964</v>
      </c>
      <c r="E329" s="225" t="s">
        <v>1485</v>
      </c>
      <c r="F329" s="169" t="s">
        <v>1366</v>
      </c>
      <c r="G329" s="169"/>
      <c r="H329" s="168" t="s">
        <v>1361</v>
      </c>
      <c r="I329" s="168" t="s">
        <v>999</v>
      </c>
      <c r="J329" s="99">
        <v>8</v>
      </c>
      <c r="K329" s="99">
        <v>4</v>
      </c>
      <c r="M329" s="97">
        <v>26</v>
      </c>
    </row>
    <row r="330" spans="1:13" x14ac:dyDescent="0.25">
      <c r="A330" s="2">
        <v>329</v>
      </c>
      <c r="B330" s="4" t="s">
        <v>60</v>
      </c>
      <c r="C330" s="185" t="s">
        <v>61</v>
      </c>
      <c r="D330" s="102" t="s">
        <v>964</v>
      </c>
      <c r="E330" s="225" t="s">
        <v>1481</v>
      </c>
      <c r="F330" s="169" t="s">
        <v>1358</v>
      </c>
      <c r="G330" s="169"/>
      <c r="H330" s="168" t="s">
        <v>1361</v>
      </c>
      <c r="I330" s="168" t="s">
        <v>999</v>
      </c>
      <c r="J330" s="99" t="s">
        <v>1072</v>
      </c>
      <c r="K330" s="99">
        <v>4</v>
      </c>
      <c r="M330" s="97">
        <v>27</v>
      </c>
    </row>
    <row r="331" spans="1:13" x14ac:dyDescent="0.25">
      <c r="A331" s="2">
        <v>330</v>
      </c>
      <c r="B331" s="4" t="s">
        <v>99</v>
      </c>
      <c r="C331" s="185" t="s">
        <v>1415</v>
      </c>
      <c r="D331" s="102" t="s">
        <v>964</v>
      </c>
      <c r="E331" s="225" t="s">
        <v>1481</v>
      </c>
      <c r="F331" s="169" t="s">
        <v>1358</v>
      </c>
      <c r="G331" s="169"/>
      <c r="H331" s="168" t="s">
        <v>1361</v>
      </c>
      <c r="I331" s="168" t="s">
        <v>999</v>
      </c>
      <c r="J331" s="99" t="s">
        <v>1072</v>
      </c>
      <c r="K331" s="99">
        <v>4</v>
      </c>
      <c r="M331" s="97">
        <v>28</v>
      </c>
    </row>
    <row r="332" spans="1:13" x14ac:dyDescent="0.25">
      <c r="A332" s="2">
        <v>331</v>
      </c>
      <c r="B332" s="4" t="s">
        <v>249</v>
      </c>
      <c r="C332" s="185" t="s">
        <v>250</v>
      </c>
      <c r="D332" s="102" t="s">
        <v>964</v>
      </c>
      <c r="E332" s="225" t="s">
        <v>1481</v>
      </c>
      <c r="F332" s="169" t="s">
        <v>1358</v>
      </c>
      <c r="G332" s="169"/>
      <c r="H332" s="168" t="s">
        <v>1361</v>
      </c>
      <c r="I332" s="168" t="s">
        <v>999</v>
      </c>
      <c r="J332" s="99" t="s">
        <v>1072</v>
      </c>
      <c r="K332" s="99">
        <v>4</v>
      </c>
      <c r="M332" s="97">
        <v>29</v>
      </c>
    </row>
    <row r="333" spans="1:13" x14ac:dyDescent="0.25">
      <c r="A333" s="2">
        <v>332</v>
      </c>
      <c r="B333" s="4">
        <v>9862677</v>
      </c>
      <c r="C333" s="185" t="s">
        <v>53</v>
      </c>
      <c r="D333" s="102" t="s">
        <v>964</v>
      </c>
      <c r="E333" s="225" t="s">
        <v>1484</v>
      </c>
      <c r="F333" s="169" t="s">
        <v>1365</v>
      </c>
      <c r="G333" s="169"/>
      <c r="H333" s="168" t="s">
        <v>1364</v>
      </c>
      <c r="I333" s="168" t="s">
        <v>986</v>
      </c>
      <c r="J333" s="99">
        <v>5</v>
      </c>
      <c r="K333" s="99">
        <v>2</v>
      </c>
      <c r="M333" s="97">
        <v>64</v>
      </c>
    </row>
    <row r="334" spans="1:13" x14ac:dyDescent="0.25">
      <c r="A334" s="2">
        <v>333</v>
      </c>
      <c r="B334" s="4">
        <v>9860310</v>
      </c>
      <c r="C334" s="185" t="s">
        <v>176</v>
      </c>
      <c r="D334" s="102" t="s">
        <v>964</v>
      </c>
      <c r="E334" s="225" t="s">
        <v>1484</v>
      </c>
      <c r="F334" s="169" t="s">
        <v>1365</v>
      </c>
      <c r="G334" s="169"/>
      <c r="H334" s="168" t="s">
        <v>1364</v>
      </c>
      <c r="I334" s="168" t="s">
        <v>986</v>
      </c>
      <c r="J334" s="99">
        <v>10</v>
      </c>
      <c r="K334" s="99">
        <v>4</v>
      </c>
      <c r="M334" s="97">
        <v>30</v>
      </c>
    </row>
    <row r="335" spans="1:13" x14ac:dyDescent="0.25">
      <c r="A335" s="2">
        <v>334</v>
      </c>
      <c r="B335" s="3">
        <v>9728583</v>
      </c>
      <c r="C335" s="185" t="s">
        <v>185</v>
      </c>
      <c r="D335" s="102" t="s">
        <v>964</v>
      </c>
      <c r="E335" s="225" t="s">
        <v>1474</v>
      </c>
      <c r="F335" s="169" t="s">
        <v>1362</v>
      </c>
      <c r="G335" s="169"/>
      <c r="H335" s="168" t="s">
        <v>1364</v>
      </c>
      <c r="I335" s="168" t="s">
        <v>986</v>
      </c>
      <c r="J335" s="99">
        <v>5</v>
      </c>
      <c r="K335" s="99">
        <v>3</v>
      </c>
      <c r="M335" s="97">
        <v>65</v>
      </c>
    </row>
    <row r="336" spans="1:13" x14ac:dyDescent="0.25">
      <c r="A336" s="2">
        <v>335</v>
      </c>
      <c r="B336" s="4" t="s">
        <v>71</v>
      </c>
      <c r="C336" s="185" t="s">
        <v>72</v>
      </c>
      <c r="D336" s="102" t="s">
        <v>964</v>
      </c>
      <c r="E336" s="225" t="s">
        <v>1481</v>
      </c>
      <c r="F336" s="169" t="s">
        <v>1358</v>
      </c>
      <c r="G336" s="169"/>
      <c r="H336" s="168" t="s">
        <v>1364</v>
      </c>
      <c r="I336" s="168" t="s">
        <v>986</v>
      </c>
      <c r="J336" s="99" t="s">
        <v>1066</v>
      </c>
      <c r="K336" s="99">
        <v>4</v>
      </c>
      <c r="L336" s="97" t="s">
        <v>1067</v>
      </c>
      <c r="M336" s="97">
        <v>31</v>
      </c>
    </row>
    <row r="337" spans="1:13" x14ac:dyDescent="0.25">
      <c r="A337" s="2">
        <v>336</v>
      </c>
      <c r="B337" s="4" t="s">
        <v>291</v>
      </c>
      <c r="C337" s="186" t="s">
        <v>292</v>
      </c>
      <c r="D337" s="102" t="s">
        <v>964</v>
      </c>
      <c r="E337" s="225" t="s">
        <v>651</v>
      </c>
      <c r="F337" s="169" t="s">
        <v>1354</v>
      </c>
      <c r="G337" s="169"/>
      <c r="H337" s="168" t="s">
        <v>1364</v>
      </c>
      <c r="I337" s="168" t="s">
        <v>986</v>
      </c>
      <c r="J337" s="99" t="s">
        <v>1066</v>
      </c>
      <c r="K337" s="99">
        <v>4</v>
      </c>
      <c r="L337" s="97" t="s">
        <v>1067</v>
      </c>
      <c r="M337" s="97">
        <v>32</v>
      </c>
    </row>
    <row r="338" spans="1:13" x14ac:dyDescent="0.25">
      <c r="A338" s="2">
        <v>337</v>
      </c>
      <c r="B338" s="4" t="s">
        <v>389</v>
      </c>
      <c r="C338" s="185" t="s">
        <v>390</v>
      </c>
      <c r="D338" s="102" t="s">
        <v>964</v>
      </c>
      <c r="E338" s="225" t="s">
        <v>1481</v>
      </c>
      <c r="F338" s="169" t="s">
        <v>1358</v>
      </c>
      <c r="G338" s="169"/>
      <c r="H338" s="178" t="s">
        <v>1364</v>
      </c>
      <c r="I338" s="178" t="s">
        <v>986</v>
      </c>
      <c r="J338" s="99" t="s">
        <v>1069</v>
      </c>
      <c r="K338" s="99">
        <v>4</v>
      </c>
      <c r="M338" s="97">
        <v>33</v>
      </c>
    </row>
    <row r="339" spans="1:13" x14ac:dyDescent="0.25">
      <c r="A339" s="2">
        <v>338</v>
      </c>
      <c r="B339" s="4" t="s">
        <v>516</v>
      </c>
      <c r="C339" s="185" t="s">
        <v>517</v>
      </c>
      <c r="D339" s="102" t="s">
        <v>964</v>
      </c>
      <c r="E339" s="225" t="s">
        <v>1481</v>
      </c>
      <c r="F339" s="169" t="s">
        <v>1358</v>
      </c>
      <c r="G339" s="169"/>
      <c r="H339" s="168" t="s">
        <v>1364</v>
      </c>
      <c r="I339" s="168" t="s">
        <v>986</v>
      </c>
      <c r="J339" s="99" t="s">
        <v>1069</v>
      </c>
      <c r="K339" s="99">
        <v>4</v>
      </c>
      <c r="L339" s="97" t="s">
        <v>1067</v>
      </c>
      <c r="M339" s="97">
        <v>34</v>
      </c>
    </row>
    <row r="340" spans="1:13" x14ac:dyDescent="0.25">
      <c r="A340" s="2">
        <v>339</v>
      </c>
      <c r="B340" s="4" t="s">
        <v>156</v>
      </c>
      <c r="C340" s="185" t="s">
        <v>157</v>
      </c>
      <c r="D340" s="102" t="s">
        <v>964</v>
      </c>
      <c r="E340" s="225" t="s">
        <v>1481</v>
      </c>
      <c r="F340" s="169" t="s">
        <v>1358</v>
      </c>
      <c r="G340" s="169"/>
      <c r="H340" s="168" t="s">
        <v>1364</v>
      </c>
      <c r="I340" s="168" t="s">
        <v>986</v>
      </c>
      <c r="J340" s="99" t="s">
        <v>1072</v>
      </c>
      <c r="K340" s="99">
        <v>4</v>
      </c>
      <c r="M340" s="97">
        <v>35</v>
      </c>
    </row>
    <row r="341" spans="1:13" x14ac:dyDescent="0.25">
      <c r="A341" s="2">
        <v>340</v>
      </c>
      <c r="B341" s="4" t="s">
        <v>430</v>
      </c>
      <c r="C341" s="185" t="s">
        <v>1085</v>
      </c>
      <c r="D341" s="102" t="s">
        <v>964</v>
      </c>
      <c r="E341" s="225" t="s">
        <v>1481</v>
      </c>
      <c r="F341" s="169" t="s">
        <v>1358</v>
      </c>
      <c r="G341" s="169"/>
      <c r="H341" s="168" t="s">
        <v>1364</v>
      </c>
      <c r="I341" s="168" t="s">
        <v>986</v>
      </c>
      <c r="J341" s="99" t="s">
        <v>1072</v>
      </c>
      <c r="K341" s="99">
        <v>4</v>
      </c>
      <c r="M341" s="97">
        <v>36</v>
      </c>
    </row>
    <row r="342" spans="1:13" x14ac:dyDescent="0.25">
      <c r="A342" s="2">
        <v>341</v>
      </c>
      <c r="B342" s="4" t="s">
        <v>577</v>
      </c>
      <c r="C342" s="185" t="s">
        <v>578</v>
      </c>
      <c r="D342" s="102" t="s">
        <v>964</v>
      </c>
      <c r="E342" s="225" t="s">
        <v>1479</v>
      </c>
      <c r="F342" s="169" t="s">
        <v>1368</v>
      </c>
      <c r="G342" s="169"/>
      <c r="H342" s="168" t="s">
        <v>1366</v>
      </c>
      <c r="I342" s="168" t="s">
        <v>995</v>
      </c>
      <c r="J342" s="99">
        <v>11</v>
      </c>
      <c r="K342" s="184">
        <v>4</v>
      </c>
      <c r="M342" s="97">
        <v>37</v>
      </c>
    </row>
    <row r="343" spans="1:13" x14ac:dyDescent="0.25">
      <c r="A343" s="2">
        <v>342</v>
      </c>
      <c r="B343" s="4" t="s">
        <v>23</v>
      </c>
      <c r="C343" s="185" t="s">
        <v>24</v>
      </c>
      <c r="D343" s="102" t="s">
        <v>964</v>
      </c>
      <c r="E343" s="225" t="s">
        <v>1481</v>
      </c>
      <c r="F343" s="169" t="s">
        <v>1358</v>
      </c>
      <c r="G343" s="169"/>
      <c r="H343" s="168" t="s">
        <v>1366</v>
      </c>
      <c r="I343" s="168" t="s">
        <v>995</v>
      </c>
      <c r="J343" s="99" t="s">
        <v>1064</v>
      </c>
      <c r="K343" s="99">
        <v>4</v>
      </c>
      <c r="M343" s="97">
        <v>38</v>
      </c>
    </row>
    <row r="344" spans="1:13" x14ac:dyDescent="0.25">
      <c r="A344" s="2">
        <v>343</v>
      </c>
      <c r="B344" s="4" t="s">
        <v>556</v>
      </c>
      <c r="C344" s="185" t="s">
        <v>557</v>
      </c>
      <c r="D344" s="102" t="s">
        <v>964</v>
      </c>
      <c r="E344" s="225" t="s">
        <v>1481</v>
      </c>
      <c r="F344" s="169" t="s">
        <v>1358</v>
      </c>
      <c r="G344" s="169"/>
      <c r="H344" s="168" t="s">
        <v>1366</v>
      </c>
      <c r="I344" s="168" t="s">
        <v>995</v>
      </c>
      <c r="J344" s="99" t="s">
        <v>1064</v>
      </c>
      <c r="K344" s="99">
        <v>4</v>
      </c>
      <c r="M344" s="97">
        <v>39</v>
      </c>
    </row>
    <row r="345" spans="1:13" x14ac:dyDescent="0.25">
      <c r="A345" s="2">
        <v>344</v>
      </c>
      <c r="B345" s="4" t="s">
        <v>570</v>
      </c>
      <c r="C345" s="185" t="s">
        <v>571</v>
      </c>
      <c r="D345" s="102" t="s">
        <v>964</v>
      </c>
      <c r="E345" s="225" t="s">
        <v>1481</v>
      </c>
      <c r="F345" s="169" t="s">
        <v>1358</v>
      </c>
      <c r="G345" s="169"/>
      <c r="H345" s="168" t="s">
        <v>1366</v>
      </c>
      <c r="I345" s="168" t="s">
        <v>995</v>
      </c>
      <c r="J345" s="99" t="s">
        <v>1064</v>
      </c>
      <c r="K345" s="99">
        <v>4</v>
      </c>
      <c r="M345" s="97">
        <v>40</v>
      </c>
    </row>
    <row r="346" spans="1:13" x14ac:dyDescent="0.25">
      <c r="A346" s="2">
        <v>345</v>
      </c>
      <c r="B346" s="4" t="s">
        <v>630</v>
      </c>
      <c r="C346" s="185" t="s">
        <v>631</v>
      </c>
      <c r="D346" s="102" t="s">
        <v>964</v>
      </c>
      <c r="E346" s="225" t="s">
        <v>1481</v>
      </c>
      <c r="F346" s="169" t="s">
        <v>1358</v>
      </c>
      <c r="G346" s="169"/>
      <c r="H346" s="168" t="s">
        <v>1366</v>
      </c>
      <c r="I346" s="168" t="s">
        <v>995</v>
      </c>
      <c r="J346" s="99" t="s">
        <v>1064</v>
      </c>
      <c r="K346" s="99">
        <v>4</v>
      </c>
      <c r="M346" s="97">
        <v>41</v>
      </c>
    </row>
    <row r="347" spans="1:13" x14ac:dyDescent="0.25">
      <c r="A347" s="2">
        <v>346</v>
      </c>
      <c r="B347" s="4">
        <v>10001007</v>
      </c>
      <c r="C347" s="185" t="s">
        <v>333</v>
      </c>
      <c r="D347" s="102" t="s">
        <v>964</v>
      </c>
      <c r="E347" s="225" t="s">
        <v>641</v>
      </c>
      <c r="F347" s="169" t="s">
        <v>1363</v>
      </c>
      <c r="G347" s="169"/>
      <c r="H347" s="168" t="s">
        <v>1366</v>
      </c>
      <c r="I347" s="168" t="s">
        <v>995</v>
      </c>
      <c r="J347" s="99" t="s">
        <v>1064</v>
      </c>
      <c r="K347" s="99">
        <v>4</v>
      </c>
      <c r="M347" s="97">
        <v>42</v>
      </c>
    </row>
    <row r="348" spans="1:13" x14ac:dyDescent="0.25">
      <c r="A348" s="2">
        <v>347</v>
      </c>
      <c r="B348" s="4" t="s">
        <v>140</v>
      </c>
      <c r="C348" s="185" t="s">
        <v>141</v>
      </c>
      <c r="D348" s="102" t="s">
        <v>964</v>
      </c>
      <c r="E348" s="225" t="s">
        <v>1483</v>
      </c>
      <c r="F348" s="169" t="s">
        <v>974</v>
      </c>
      <c r="G348" s="169"/>
      <c r="H348" s="168" t="s">
        <v>1366</v>
      </c>
      <c r="I348" s="168" t="s">
        <v>995</v>
      </c>
      <c r="J348" s="99" t="s">
        <v>1065</v>
      </c>
      <c r="K348" s="99">
        <v>2</v>
      </c>
      <c r="M348" s="97">
        <v>66</v>
      </c>
    </row>
    <row r="349" spans="1:13" x14ac:dyDescent="0.25">
      <c r="A349" s="2">
        <v>348</v>
      </c>
      <c r="B349" s="4" t="s">
        <v>359</v>
      </c>
      <c r="C349" s="185" t="s">
        <v>360</v>
      </c>
      <c r="D349" s="102" t="s">
        <v>964</v>
      </c>
      <c r="E349" s="225" t="s">
        <v>1479</v>
      </c>
      <c r="F349" s="169" t="s">
        <v>1368</v>
      </c>
      <c r="G349" s="169"/>
      <c r="H349" s="168" t="s">
        <v>1366</v>
      </c>
      <c r="I349" s="168" t="s">
        <v>995</v>
      </c>
      <c r="J349" s="99" t="s">
        <v>1065</v>
      </c>
      <c r="K349" s="99">
        <v>4</v>
      </c>
      <c r="M349" s="97">
        <v>43</v>
      </c>
    </row>
    <row r="350" spans="1:13" x14ac:dyDescent="0.25">
      <c r="A350" s="2">
        <v>349</v>
      </c>
      <c r="B350" s="4" t="s">
        <v>30</v>
      </c>
      <c r="C350" s="185" t="s">
        <v>31</v>
      </c>
      <c r="D350" s="102" t="s">
        <v>964</v>
      </c>
      <c r="E350" s="225" t="s">
        <v>1479</v>
      </c>
      <c r="F350" s="169" t="s">
        <v>1368</v>
      </c>
      <c r="G350" s="169"/>
      <c r="H350" s="168" t="s">
        <v>1366</v>
      </c>
      <c r="I350" s="168" t="s">
        <v>995</v>
      </c>
      <c r="J350" s="99" t="s">
        <v>1072</v>
      </c>
      <c r="K350" s="99">
        <v>4</v>
      </c>
      <c r="M350" s="97">
        <v>44</v>
      </c>
    </row>
    <row r="351" spans="1:13" x14ac:dyDescent="0.25">
      <c r="A351" s="2">
        <v>350</v>
      </c>
      <c r="B351" s="4" t="s">
        <v>614</v>
      </c>
      <c r="C351" s="185" t="s">
        <v>615</v>
      </c>
      <c r="D351" s="102" t="s">
        <v>964</v>
      </c>
      <c r="E351" s="225" t="s">
        <v>1481</v>
      </c>
      <c r="F351" s="169" t="s">
        <v>1358</v>
      </c>
      <c r="G351" s="169"/>
      <c r="H351" s="168" t="s">
        <v>1366</v>
      </c>
      <c r="I351" s="168" t="s">
        <v>995</v>
      </c>
      <c r="J351" s="99" t="s">
        <v>1072</v>
      </c>
      <c r="K351" s="99">
        <v>4</v>
      </c>
      <c r="M351" s="97">
        <v>45</v>
      </c>
    </row>
    <row r="352" spans="1:13" x14ac:dyDescent="0.25">
      <c r="A352" s="2">
        <v>351</v>
      </c>
      <c r="B352" s="4">
        <v>9737630</v>
      </c>
      <c r="C352" s="185" t="s">
        <v>340</v>
      </c>
      <c r="D352" s="102" t="s">
        <v>964</v>
      </c>
      <c r="E352" s="225" t="s">
        <v>1481</v>
      </c>
      <c r="F352" s="169" t="s">
        <v>1358</v>
      </c>
      <c r="G352" s="169"/>
      <c r="H352" s="168" t="s">
        <v>1365</v>
      </c>
      <c r="I352" s="168" t="s">
        <v>975</v>
      </c>
      <c r="J352" s="99">
        <v>10</v>
      </c>
      <c r="K352" s="99">
        <v>4</v>
      </c>
      <c r="M352" s="97">
        <v>46</v>
      </c>
    </row>
    <row r="353" spans="1:13" x14ac:dyDescent="0.25">
      <c r="A353" s="2">
        <v>352</v>
      </c>
      <c r="B353" s="4" t="s">
        <v>305</v>
      </c>
      <c r="C353" s="185" t="s">
        <v>306</v>
      </c>
      <c r="D353" s="102" t="s">
        <v>964</v>
      </c>
      <c r="E353" s="225" t="s">
        <v>1479</v>
      </c>
      <c r="F353" s="169" t="s">
        <v>1368</v>
      </c>
      <c r="G353" s="169"/>
      <c r="H353" s="168" t="s">
        <v>974</v>
      </c>
      <c r="I353" s="168" t="s">
        <v>967</v>
      </c>
      <c r="J353" s="99" t="s">
        <v>1072</v>
      </c>
      <c r="K353" s="99">
        <v>4</v>
      </c>
      <c r="M353" s="97">
        <v>47</v>
      </c>
    </row>
    <row r="354" spans="1:13" x14ac:dyDescent="0.25">
      <c r="A354" s="2">
        <v>353</v>
      </c>
      <c r="B354" s="4">
        <v>10012774</v>
      </c>
      <c r="C354" s="185" t="s">
        <v>334</v>
      </c>
      <c r="D354" s="102" t="s">
        <v>964</v>
      </c>
      <c r="E354" s="225" t="s">
        <v>656</v>
      </c>
      <c r="F354" s="169" t="s">
        <v>1073</v>
      </c>
      <c r="G354" s="169"/>
      <c r="H354" s="168" t="s">
        <v>974</v>
      </c>
      <c r="I354" s="168" t="s">
        <v>974</v>
      </c>
      <c r="J354" s="99">
        <v>8</v>
      </c>
      <c r="K354" s="99">
        <v>4</v>
      </c>
      <c r="M354" s="97">
        <v>48</v>
      </c>
    </row>
    <row r="355" spans="1:13" x14ac:dyDescent="0.25">
      <c r="A355" s="2">
        <v>354</v>
      </c>
      <c r="B355" s="4">
        <v>10026726</v>
      </c>
      <c r="C355" s="185" t="s">
        <v>139</v>
      </c>
      <c r="D355" s="102" t="s">
        <v>964</v>
      </c>
      <c r="E355" s="225" t="s">
        <v>1482</v>
      </c>
      <c r="F355" s="169" t="s">
        <v>1357</v>
      </c>
      <c r="G355" s="169"/>
      <c r="H355" s="168" t="s">
        <v>974</v>
      </c>
      <c r="I355" s="168" t="s">
        <v>1011</v>
      </c>
      <c r="J355" s="99">
        <v>4</v>
      </c>
      <c r="K355" s="99">
        <v>2</v>
      </c>
      <c r="M355" s="97">
        <v>67</v>
      </c>
    </row>
    <row r="356" spans="1:13" x14ac:dyDescent="0.25">
      <c r="A356" s="2">
        <v>355</v>
      </c>
      <c r="B356" s="4" t="s">
        <v>172</v>
      </c>
      <c r="C356" s="185" t="s">
        <v>173</v>
      </c>
      <c r="D356" s="102" t="s">
        <v>964</v>
      </c>
      <c r="E356" s="225" t="s">
        <v>1474</v>
      </c>
      <c r="F356" s="169" t="s">
        <v>1362</v>
      </c>
      <c r="G356" s="169"/>
      <c r="H356" s="168" t="s">
        <v>974</v>
      </c>
      <c r="I356" s="168" t="s">
        <v>1011</v>
      </c>
      <c r="J356" s="99" t="s">
        <v>1072</v>
      </c>
      <c r="K356" s="99">
        <v>4</v>
      </c>
      <c r="M356" s="97">
        <v>49</v>
      </c>
    </row>
    <row r="357" spans="1:13" x14ac:dyDescent="0.25">
      <c r="A357" s="2">
        <v>356</v>
      </c>
      <c r="B357" s="4" t="s">
        <v>293</v>
      </c>
      <c r="C357" s="185" t="s">
        <v>294</v>
      </c>
      <c r="D357" s="102" t="s">
        <v>964</v>
      </c>
      <c r="E357" s="225" t="s">
        <v>1481</v>
      </c>
      <c r="F357" s="169" t="s">
        <v>1358</v>
      </c>
      <c r="G357" s="169"/>
      <c r="H357" s="168" t="s">
        <v>974</v>
      </c>
      <c r="I357" s="168" t="s">
        <v>1011</v>
      </c>
      <c r="J357" s="99" t="s">
        <v>1072</v>
      </c>
      <c r="K357" s="99">
        <v>4</v>
      </c>
      <c r="M357" s="97">
        <v>50</v>
      </c>
    </row>
    <row r="358" spans="1:13" x14ac:dyDescent="0.25">
      <c r="A358" s="2">
        <v>357</v>
      </c>
      <c r="B358" s="4" t="s">
        <v>628</v>
      </c>
      <c r="C358" s="185" t="s">
        <v>629</v>
      </c>
      <c r="D358" s="102" t="s">
        <v>964</v>
      </c>
      <c r="E358" s="225" t="s">
        <v>1474</v>
      </c>
      <c r="F358" s="169" t="s">
        <v>1362</v>
      </c>
      <c r="G358" s="169"/>
      <c r="H358" s="168" t="s">
        <v>1357</v>
      </c>
      <c r="I358" s="168" t="s">
        <v>994</v>
      </c>
      <c r="J358" s="99" t="s">
        <v>1072</v>
      </c>
      <c r="K358" s="99">
        <v>4</v>
      </c>
      <c r="M358" s="97">
        <v>51</v>
      </c>
    </row>
    <row r="359" spans="1:13" x14ac:dyDescent="0.25">
      <c r="A359" s="2">
        <v>358</v>
      </c>
      <c r="B359" s="4" t="s">
        <v>460</v>
      </c>
      <c r="C359" s="185" t="s">
        <v>461</v>
      </c>
      <c r="D359" s="102" t="s">
        <v>964</v>
      </c>
      <c r="E359" s="225" t="s">
        <v>657</v>
      </c>
      <c r="F359" s="169" t="s">
        <v>1369</v>
      </c>
      <c r="G359" s="169"/>
      <c r="H359" s="168" t="s">
        <v>1358</v>
      </c>
      <c r="I359" s="168" t="s">
        <v>987</v>
      </c>
      <c r="J359" s="99" t="s">
        <v>1072</v>
      </c>
      <c r="K359" s="99">
        <v>3</v>
      </c>
      <c r="M359" s="97">
        <v>68</v>
      </c>
    </row>
    <row r="360" spans="1:13" x14ac:dyDescent="0.25">
      <c r="A360" s="2">
        <v>359</v>
      </c>
      <c r="B360" s="4" t="s">
        <v>507</v>
      </c>
      <c r="C360" s="185" t="s">
        <v>1417</v>
      </c>
      <c r="D360" s="102" t="s">
        <v>964</v>
      </c>
      <c r="E360" s="225" t="s">
        <v>1480</v>
      </c>
      <c r="F360" s="169" t="s">
        <v>968</v>
      </c>
      <c r="G360" s="169"/>
      <c r="H360" s="168" t="s">
        <v>1368</v>
      </c>
      <c r="I360" s="168" t="s">
        <v>990</v>
      </c>
      <c r="J360" s="99" t="s">
        <v>1072</v>
      </c>
      <c r="K360" s="99">
        <v>3</v>
      </c>
      <c r="M360" s="97">
        <v>69</v>
      </c>
    </row>
    <row r="361" spans="1:13" x14ac:dyDescent="0.25">
      <c r="A361" s="2">
        <v>360</v>
      </c>
      <c r="B361" s="4" t="s">
        <v>510</v>
      </c>
      <c r="C361" s="185" t="s">
        <v>1416</v>
      </c>
      <c r="D361" s="102" t="s">
        <v>964</v>
      </c>
      <c r="E361" s="225" t="s">
        <v>1480</v>
      </c>
      <c r="F361" s="169" t="s">
        <v>968</v>
      </c>
      <c r="G361" s="169"/>
      <c r="H361" s="168" t="s">
        <v>1368</v>
      </c>
      <c r="I361" s="168" t="s">
        <v>990</v>
      </c>
      <c r="J361" s="99" t="s">
        <v>1072</v>
      </c>
      <c r="K361" s="99">
        <v>4</v>
      </c>
      <c r="M361" s="97">
        <v>52</v>
      </c>
    </row>
    <row r="362" spans="1:13" x14ac:dyDescent="0.25">
      <c r="A362" s="2">
        <v>361</v>
      </c>
      <c r="B362" s="4" t="s">
        <v>530</v>
      </c>
      <c r="C362" s="185" t="s">
        <v>531</v>
      </c>
      <c r="D362" s="102" t="s">
        <v>964</v>
      </c>
      <c r="E362" s="225" t="s">
        <v>656</v>
      </c>
      <c r="F362" s="169" t="s">
        <v>1073</v>
      </c>
      <c r="G362" s="169"/>
      <c r="H362" s="168" t="s">
        <v>1368</v>
      </c>
      <c r="I362" s="168" t="s">
        <v>990</v>
      </c>
      <c r="J362" s="99" t="s">
        <v>1072</v>
      </c>
      <c r="K362" s="99">
        <v>4</v>
      </c>
      <c r="M362" s="97">
        <v>53</v>
      </c>
    </row>
    <row r="363" spans="1:13" x14ac:dyDescent="0.25">
      <c r="A363" s="2">
        <v>362</v>
      </c>
      <c r="B363" s="4" t="s">
        <v>16</v>
      </c>
      <c r="C363" s="185" t="s">
        <v>1418</v>
      </c>
      <c r="D363" s="102" t="s">
        <v>964</v>
      </c>
      <c r="E363" s="225" t="s">
        <v>1474</v>
      </c>
      <c r="F363" s="169" t="s">
        <v>1362</v>
      </c>
      <c r="G363" s="169"/>
      <c r="H363" s="168" t="s">
        <v>1358</v>
      </c>
      <c r="I363" s="168" t="s">
        <v>993</v>
      </c>
      <c r="J363" s="99">
        <v>9</v>
      </c>
      <c r="K363" s="99">
        <v>4</v>
      </c>
      <c r="M363" s="97">
        <v>54</v>
      </c>
    </row>
    <row r="364" spans="1:13" x14ac:dyDescent="0.25">
      <c r="A364" s="2">
        <v>363</v>
      </c>
      <c r="B364" s="4" t="s">
        <v>14</v>
      </c>
      <c r="C364" s="185" t="s">
        <v>15</v>
      </c>
      <c r="D364" s="102" t="s">
        <v>964</v>
      </c>
      <c r="E364" s="225" t="s">
        <v>657</v>
      </c>
      <c r="F364" s="169" t="s">
        <v>1369</v>
      </c>
      <c r="G364" s="169"/>
      <c r="H364" s="168" t="s">
        <v>1358</v>
      </c>
      <c r="I364" s="168" t="s">
        <v>993</v>
      </c>
      <c r="J364" s="99" t="s">
        <v>1072</v>
      </c>
      <c r="K364" s="99">
        <v>4</v>
      </c>
      <c r="M364" s="97">
        <v>55</v>
      </c>
    </row>
    <row r="365" spans="1:13" x14ac:dyDescent="0.25">
      <c r="A365" s="2">
        <v>364</v>
      </c>
      <c r="B365" s="4" t="s">
        <v>114</v>
      </c>
      <c r="C365" s="185" t="s">
        <v>115</v>
      </c>
      <c r="D365" s="102" t="s">
        <v>964</v>
      </c>
      <c r="E365" s="225" t="s">
        <v>1474</v>
      </c>
      <c r="F365" s="169" t="s">
        <v>1362</v>
      </c>
      <c r="G365" s="169"/>
      <c r="H365" s="168" t="s">
        <v>1358</v>
      </c>
      <c r="I365" s="168" t="s">
        <v>993</v>
      </c>
      <c r="J365" s="99" t="s">
        <v>1072</v>
      </c>
      <c r="K365" s="99">
        <v>3</v>
      </c>
      <c r="M365" s="97">
        <v>70</v>
      </c>
    </row>
    <row r="366" spans="1:13" x14ac:dyDescent="0.25">
      <c r="A366" s="2">
        <v>365</v>
      </c>
      <c r="B366" s="4" t="s">
        <v>131</v>
      </c>
      <c r="C366" s="185" t="s">
        <v>132</v>
      </c>
      <c r="D366" s="102" t="s">
        <v>964</v>
      </c>
      <c r="E366" s="225" t="s">
        <v>656</v>
      </c>
      <c r="F366" s="169" t="s">
        <v>1073</v>
      </c>
      <c r="G366" s="169"/>
      <c r="H366" s="168" t="s">
        <v>1358</v>
      </c>
      <c r="I366" s="168" t="s">
        <v>993</v>
      </c>
      <c r="J366" s="99" t="s">
        <v>1072</v>
      </c>
      <c r="K366" s="99">
        <v>4</v>
      </c>
      <c r="M366" s="97">
        <v>56</v>
      </c>
    </row>
    <row r="367" spans="1:13" x14ac:dyDescent="0.25">
      <c r="A367" s="2">
        <v>366</v>
      </c>
      <c r="B367" s="4" t="s">
        <v>424</v>
      </c>
      <c r="C367" s="185" t="s">
        <v>425</v>
      </c>
      <c r="D367" s="102" t="s">
        <v>964</v>
      </c>
      <c r="E367" s="225" t="s">
        <v>657</v>
      </c>
      <c r="F367" s="169" t="s">
        <v>1369</v>
      </c>
      <c r="G367" s="169"/>
      <c r="H367" s="168" t="s">
        <v>1358</v>
      </c>
      <c r="I367" s="168" t="s">
        <v>993</v>
      </c>
      <c r="J367" s="99" t="s">
        <v>1072</v>
      </c>
      <c r="K367" s="99">
        <v>4</v>
      </c>
      <c r="M367" s="97">
        <v>57</v>
      </c>
    </row>
    <row r="368" spans="1:13" x14ac:dyDescent="0.25">
      <c r="A368" s="2">
        <v>367</v>
      </c>
      <c r="B368" s="4" t="s">
        <v>488</v>
      </c>
      <c r="C368" s="185" t="s">
        <v>489</v>
      </c>
      <c r="D368" s="102" t="s">
        <v>964</v>
      </c>
      <c r="E368" s="225" t="s">
        <v>657</v>
      </c>
      <c r="F368" s="169" t="s">
        <v>1369</v>
      </c>
      <c r="G368" s="169"/>
      <c r="H368" s="168" t="s">
        <v>1358</v>
      </c>
      <c r="I368" s="168" t="s">
        <v>993</v>
      </c>
      <c r="J368" s="99" t="s">
        <v>1072</v>
      </c>
      <c r="K368" s="99">
        <v>4</v>
      </c>
      <c r="M368" s="97">
        <v>58</v>
      </c>
    </row>
    <row r="369" spans="1:13" ht="15" customHeight="1" x14ac:dyDescent="0.25">
      <c r="A369" s="2">
        <v>368</v>
      </c>
      <c r="B369" s="4" t="s">
        <v>632</v>
      </c>
      <c r="C369" s="185" t="s">
        <v>633</v>
      </c>
      <c r="D369" s="102" t="s">
        <v>964</v>
      </c>
      <c r="E369" s="225" t="s">
        <v>656</v>
      </c>
      <c r="F369" s="169" t="s">
        <v>1073</v>
      </c>
      <c r="G369" s="169"/>
      <c r="H369" s="168" t="s">
        <v>1358</v>
      </c>
      <c r="I369" s="168" t="s">
        <v>993</v>
      </c>
      <c r="J369" s="99" t="s">
        <v>1072</v>
      </c>
      <c r="K369" s="99">
        <v>4</v>
      </c>
      <c r="M369" s="97">
        <v>59</v>
      </c>
    </row>
    <row r="370" spans="1:13" x14ac:dyDescent="0.25">
      <c r="A370" s="2">
        <v>369</v>
      </c>
      <c r="B370" s="4" t="s">
        <v>307</v>
      </c>
      <c r="C370" s="185" t="s">
        <v>308</v>
      </c>
      <c r="D370" s="102" t="s">
        <v>964</v>
      </c>
      <c r="E370" s="225" t="s">
        <v>651</v>
      </c>
      <c r="F370" s="169" t="s">
        <v>1354</v>
      </c>
      <c r="G370" s="169"/>
      <c r="H370" s="168" t="s">
        <v>968</v>
      </c>
      <c r="I370" s="168" t="s">
        <v>968</v>
      </c>
      <c r="J370" s="99" t="s">
        <v>1072</v>
      </c>
      <c r="K370" s="99">
        <v>4</v>
      </c>
      <c r="M370" s="97">
        <v>60</v>
      </c>
    </row>
    <row r="371" spans="1:13" x14ac:dyDescent="0.25">
      <c r="A371" s="2">
        <v>370</v>
      </c>
      <c r="B371" s="4" t="s">
        <v>496</v>
      </c>
      <c r="C371" s="185" t="s">
        <v>1419</v>
      </c>
      <c r="D371" s="102" t="s">
        <v>964</v>
      </c>
      <c r="E371" s="225" t="s">
        <v>1475</v>
      </c>
      <c r="F371" s="169" t="s">
        <v>1359</v>
      </c>
      <c r="G371" s="169"/>
      <c r="H371" s="168" t="s">
        <v>968</v>
      </c>
      <c r="I371" s="168" t="s">
        <v>989</v>
      </c>
      <c r="J371" s="99">
        <v>5</v>
      </c>
      <c r="K371" s="99">
        <v>2</v>
      </c>
      <c r="M371" s="97">
        <v>71</v>
      </c>
    </row>
    <row r="372" spans="1:13" x14ac:dyDescent="0.25">
      <c r="A372" s="2">
        <v>371</v>
      </c>
      <c r="B372" s="4" t="s">
        <v>69</v>
      </c>
      <c r="C372" s="185" t="s">
        <v>70</v>
      </c>
      <c r="D372" s="102" t="s">
        <v>964</v>
      </c>
      <c r="E372" s="225" t="s">
        <v>1475</v>
      </c>
      <c r="F372" s="169" t="s">
        <v>1359</v>
      </c>
      <c r="G372" s="169"/>
      <c r="H372" s="168" t="s">
        <v>968</v>
      </c>
      <c r="I372" s="168" t="s">
        <v>989</v>
      </c>
      <c r="J372" s="99">
        <v>7</v>
      </c>
      <c r="K372" s="99">
        <v>3</v>
      </c>
      <c r="M372" s="97">
        <v>72</v>
      </c>
    </row>
    <row r="373" spans="1:13" x14ac:dyDescent="0.25">
      <c r="A373" s="2">
        <v>372</v>
      </c>
      <c r="B373" s="4" t="s">
        <v>174</v>
      </c>
      <c r="C373" s="185" t="s">
        <v>175</v>
      </c>
      <c r="D373" s="102" t="s">
        <v>964</v>
      </c>
      <c r="E373" s="225" t="s">
        <v>641</v>
      </c>
      <c r="F373" s="169" t="s">
        <v>1363</v>
      </c>
      <c r="G373" s="169"/>
      <c r="H373" s="168" t="s">
        <v>1359</v>
      </c>
      <c r="I373" s="168" t="s">
        <v>1014</v>
      </c>
      <c r="J373" s="99" t="s">
        <v>1064</v>
      </c>
      <c r="K373" s="99">
        <v>4</v>
      </c>
      <c r="M373" s="97">
        <v>61</v>
      </c>
    </row>
    <row r="374" spans="1:13" x14ac:dyDescent="0.25">
      <c r="A374" s="2">
        <v>373</v>
      </c>
      <c r="B374" s="4" t="s">
        <v>494</v>
      </c>
      <c r="C374" s="185" t="s">
        <v>495</v>
      </c>
      <c r="D374" s="102" t="s">
        <v>964</v>
      </c>
      <c r="E374" s="225" t="s">
        <v>657</v>
      </c>
      <c r="F374" s="169" t="s">
        <v>1369</v>
      </c>
      <c r="G374" s="169"/>
      <c r="H374" s="168" t="s">
        <v>1362</v>
      </c>
      <c r="I374" s="168" t="s">
        <v>988</v>
      </c>
      <c r="J374" s="99">
        <v>5</v>
      </c>
      <c r="K374" s="99">
        <v>2</v>
      </c>
      <c r="M374" s="97">
        <v>73</v>
      </c>
    </row>
    <row r="375" spans="1:13" x14ac:dyDescent="0.25">
      <c r="A375" s="2">
        <v>374</v>
      </c>
      <c r="B375" s="4" t="s">
        <v>63</v>
      </c>
      <c r="C375" s="185" t="s">
        <v>64</v>
      </c>
      <c r="D375" s="102" t="s">
        <v>964</v>
      </c>
      <c r="E375" s="225" t="s">
        <v>651</v>
      </c>
      <c r="F375" s="169" t="s">
        <v>1354</v>
      </c>
      <c r="G375" s="169"/>
      <c r="H375" s="168" t="s">
        <v>1386</v>
      </c>
      <c r="I375" s="168" t="s">
        <v>1000</v>
      </c>
      <c r="J375" s="99" t="s">
        <v>1072</v>
      </c>
      <c r="K375" s="99">
        <v>4</v>
      </c>
      <c r="M375" s="97">
        <v>62</v>
      </c>
    </row>
    <row r="376" spans="1:13" x14ac:dyDescent="0.25">
      <c r="A376" s="2">
        <v>375</v>
      </c>
      <c r="B376" s="4" t="s">
        <v>325</v>
      </c>
      <c r="C376" s="185" t="s">
        <v>326</v>
      </c>
      <c r="D376" s="102" t="s">
        <v>964</v>
      </c>
      <c r="E376" s="225" t="s">
        <v>641</v>
      </c>
      <c r="F376" s="169" t="s">
        <v>1363</v>
      </c>
      <c r="G376" s="169"/>
      <c r="H376" s="168" t="s">
        <v>1073</v>
      </c>
      <c r="I376" s="168" t="s">
        <v>1073</v>
      </c>
      <c r="J376" s="99" t="s">
        <v>1064</v>
      </c>
      <c r="K376" s="99">
        <v>4</v>
      </c>
      <c r="M376" s="97">
        <v>63</v>
      </c>
    </row>
    <row r="377" spans="1:13" ht="15" customHeight="1" x14ac:dyDescent="0.25">
      <c r="A377" s="2">
        <v>376</v>
      </c>
      <c r="B377" s="4" t="s">
        <v>256</v>
      </c>
      <c r="C377" s="185" t="s">
        <v>257</v>
      </c>
      <c r="D377" s="102" t="s">
        <v>964</v>
      </c>
      <c r="E377" s="225" t="s">
        <v>651</v>
      </c>
      <c r="F377" s="175" t="s">
        <v>1354</v>
      </c>
      <c r="G377" s="175"/>
      <c r="H377" s="168" t="s">
        <v>1073</v>
      </c>
      <c r="I377" s="168" t="s">
        <v>1019</v>
      </c>
      <c r="J377" s="99">
        <v>9</v>
      </c>
      <c r="K377" s="99">
        <v>4</v>
      </c>
      <c r="L377" s="97" t="s">
        <v>1067</v>
      </c>
      <c r="M377" s="97">
        <v>64</v>
      </c>
    </row>
    <row r="378" spans="1:13" ht="15" customHeight="1" x14ac:dyDescent="0.25">
      <c r="A378" s="2">
        <v>377</v>
      </c>
      <c r="B378" s="4" t="s">
        <v>6</v>
      </c>
      <c r="C378" s="185" t="s">
        <v>7</v>
      </c>
      <c r="D378" s="102" t="s">
        <v>964</v>
      </c>
      <c r="E378" s="225" t="s">
        <v>641</v>
      </c>
      <c r="F378" s="175" t="s">
        <v>1363</v>
      </c>
      <c r="G378" s="175"/>
      <c r="H378" s="168" t="s">
        <v>1073</v>
      </c>
      <c r="I378" s="168" t="s">
        <v>1019</v>
      </c>
      <c r="J378" s="99" t="s">
        <v>1064</v>
      </c>
      <c r="K378" s="99">
        <v>4</v>
      </c>
      <c r="M378" s="97">
        <v>65</v>
      </c>
    </row>
    <row r="379" spans="1:13" ht="15" customHeight="1" x14ac:dyDescent="0.25">
      <c r="A379" s="2">
        <v>378</v>
      </c>
      <c r="B379" s="4" t="s">
        <v>573</v>
      </c>
      <c r="C379" s="185" t="s">
        <v>574</v>
      </c>
      <c r="D379" s="102" t="s">
        <v>964</v>
      </c>
      <c r="E379" s="225" t="s">
        <v>651</v>
      </c>
      <c r="F379" s="175" t="s">
        <v>1354</v>
      </c>
      <c r="G379" s="175"/>
      <c r="H379" s="168" t="s">
        <v>1388</v>
      </c>
      <c r="I379" s="168" t="s">
        <v>1023</v>
      </c>
      <c r="J379" s="99">
        <v>6</v>
      </c>
      <c r="K379" s="99">
        <v>3</v>
      </c>
      <c r="M379" s="97">
        <v>74</v>
      </c>
    </row>
    <row r="380" spans="1:13" ht="15" customHeight="1" x14ac:dyDescent="0.25">
      <c r="A380" s="2">
        <v>379</v>
      </c>
      <c r="B380" s="4" t="s">
        <v>482</v>
      </c>
      <c r="C380" s="185" t="s">
        <v>483</v>
      </c>
      <c r="D380" s="102" t="s">
        <v>964</v>
      </c>
      <c r="E380" s="225" t="s">
        <v>641</v>
      </c>
      <c r="F380" s="175" t="s">
        <v>1363</v>
      </c>
      <c r="G380" s="175"/>
      <c r="H380" s="168" t="s">
        <v>1389</v>
      </c>
      <c r="I380" s="168" t="s">
        <v>1077</v>
      </c>
      <c r="J380" s="99" t="s">
        <v>1064</v>
      </c>
      <c r="K380" s="99">
        <v>4</v>
      </c>
      <c r="M380" s="97">
        <v>66</v>
      </c>
    </row>
    <row r="381" spans="1:13" ht="15" customHeight="1" x14ac:dyDescent="0.25">
      <c r="A381" s="2">
        <v>380</v>
      </c>
      <c r="B381" s="4" t="s">
        <v>4</v>
      </c>
      <c r="C381" s="185" t="s">
        <v>5</v>
      </c>
      <c r="D381" s="102" t="s">
        <v>964</v>
      </c>
      <c r="E381" s="225" t="s">
        <v>637</v>
      </c>
      <c r="F381" s="175" t="s">
        <v>1370</v>
      </c>
      <c r="G381" s="175"/>
      <c r="H381" s="168" t="s">
        <v>1363</v>
      </c>
      <c r="I381" s="168" t="s">
        <v>982</v>
      </c>
      <c r="J381" s="99" t="s">
        <v>1063</v>
      </c>
      <c r="K381" s="99">
        <v>4</v>
      </c>
      <c r="M381" s="97">
        <v>67</v>
      </c>
    </row>
    <row r="382" spans="1:13" ht="15" customHeight="1" x14ac:dyDescent="0.25">
      <c r="A382" s="2">
        <v>381</v>
      </c>
      <c r="B382" s="4" t="s">
        <v>401</v>
      </c>
      <c r="C382" s="185" t="s">
        <v>402</v>
      </c>
      <c r="D382" s="102" t="s">
        <v>964</v>
      </c>
      <c r="E382" s="225" t="s">
        <v>637</v>
      </c>
      <c r="F382" s="175" t="s">
        <v>1370</v>
      </c>
      <c r="G382" s="175"/>
      <c r="H382" s="168" t="s">
        <v>1363</v>
      </c>
      <c r="I382" s="168" t="s">
        <v>982</v>
      </c>
      <c r="J382" s="99" t="s">
        <v>1069</v>
      </c>
      <c r="K382" s="99">
        <v>3</v>
      </c>
      <c r="M382" s="97">
        <v>75</v>
      </c>
    </row>
    <row r="383" spans="1:13" ht="15" customHeight="1" x14ac:dyDescent="0.25">
      <c r="A383" s="2">
        <v>382</v>
      </c>
      <c r="B383" s="196">
        <v>7544003</v>
      </c>
      <c r="C383" s="197" t="s">
        <v>255</v>
      </c>
      <c r="D383" s="199" t="s">
        <v>964</v>
      </c>
      <c r="E383" s="225" t="s">
        <v>637</v>
      </c>
      <c r="F383" s="175" t="s">
        <v>1370</v>
      </c>
      <c r="G383" s="175"/>
      <c r="H383" s="168" t="s">
        <v>1390</v>
      </c>
      <c r="I383" s="168" t="s">
        <v>1002</v>
      </c>
      <c r="J383" s="99">
        <v>15</v>
      </c>
      <c r="K383" s="99">
        <v>4</v>
      </c>
      <c r="L383" s="97" t="s">
        <v>1067</v>
      </c>
      <c r="M383" s="97">
        <v>68</v>
      </c>
    </row>
    <row r="384" spans="1:13" ht="15" customHeight="1" x14ac:dyDescent="0.25">
      <c r="A384" s="2">
        <v>383</v>
      </c>
      <c r="B384" s="4" t="s">
        <v>177</v>
      </c>
      <c r="C384" s="185" t="s">
        <v>178</v>
      </c>
      <c r="D384" s="102" t="s">
        <v>964</v>
      </c>
      <c r="E384" s="225" t="s">
        <v>637</v>
      </c>
      <c r="F384" s="175" t="s">
        <v>1370</v>
      </c>
      <c r="G384" s="175"/>
      <c r="H384" s="168" t="s">
        <v>1390</v>
      </c>
      <c r="I384" s="168" t="s">
        <v>1002</v>
      </c>
      <c r="J384" s="99" t="s">
        <v>1063</v>
      </c>
      <c r="K384" s="99">
        <v>4</v>
      </c>
      <c r="M384" s="97">
        <v>69</v>
      </c>
    </row>
    <row r="385" spans="1:13" ht="15" customHeight="1" x14ac:dyDescent="0.25">
      <c r="A385" s="2">
        <v>384</v>
      </c>
      <c r="B385" s="4" t="s">
        <v>258</v>
      </c>
      <c r="C385" s="185" t="s">
        <v>259</v>
      </c>
      <c r="D385" s="199" t="s">
        <v>964</v>
      </c>
      <c r="E385" s="225" t="s">
        <v>637</v>
      </c>
      <c r="F385" s="175" t="s">
        <v>1370</v>
      </c>
      <c r="G385" s="175"/>
      <c r="H385" s="168" t="s">
        <v>1390</v>
      </c>
      <c r="I385" s="168" t="s">
        <v>1002</v>
      </c>
      <c r="J385" s="99" t="s">
        <v>1066</v>
      </c>
      <c r="K385" s="99">
        <v>4</v>
      </c>
      <c r="L385" s="97" t="s">
        <v>1067</v>
      </c>
      <c r="M385" s="97">
        <v>70</v>
      </c>
    </row>
    <row r="386" spans="1:13" ht="15" customHeight="1" x14ac:dyDescent="0.25">
      <c r="A386" s="2">
        <v>385</v>
      </c>
      <c r="B386" s="4" t="s">
        <v>79</v>
      </c>
      <c r="C386" s="185" t="s">
        <v>80</v>
      </c>
      <c r="D386" s="102" t="s">
        <v>964</v>
      </c>
      <c r="E386" s="225" t="s">
        <v>637</v>
      </c>
      <c r="F386" s="175" t="s">
        <v>1370</v>
      </c>
      <c r="G386" s="175"/>
      <c r="H386" s="168" t="s">
        <v>1390</v>
      </c>
      <c r="I386" s="168" t="s">
        <v>1002</v>
      </c>
      <c r="J386" s="99" t="s">
        <v>1072</v>
      </c>
      <c r="K386" s="99">
        <v>4</v>
      </c>
      <c r="M386" s="97">
        <v>71</v>
      </c>
    </row>
    <row r="387" spans="1:13" ht="15" customHeight="1" x14ac:dyDescent="0.25">
      <c r="A387" s="2">
        <v>386</v>
      </c>
      <c r="B387" s="4" t="s">
        <v>268</v>
      </c>
      <c r="C387" s="185" t="s">
        <v>269</v>
      </c>
      <c r="D387" s="199" t="s">
        <v>964</v>
      </c>
      <c r="E387" s="225" t="s">
        <v>637</v>
      </c>
      <c r="F387" s="175" t="s">
        <v>1370</v>
      </c>
      <c r="G387" s="175"/>
      <c r="H387" s="168" t="s">
        <v>1390</v>
      </c>
      <c r="I387" s="168" t="s">
        <v>1020</v>
      </c>
      <c r="J387" s="99" t="s">
        <v>1066</v>
      </c>
      <c r="K387" s="99">
        <v>4</v>
      </c>
      <c r="L387" s="97" t="s">
        <v>1067</v>
      </c>
      <c r="M387" s="97">
        <v>72</v>
      </c>
    </row>
    <row r="388" spans="1:13" ht="15" customHeight="1" x14ac:dyDescent="0.25">
      <c r="A388" s="2">
        <v>387</v>
      </c>
      <c r="B388" s="4" t="s">
        <v>407</v>
      </c>
      <c r="C388" s="185" t="s">
        <v>408</v>
      </c>
      <c r="D388" s="102" t="s">
        <v>964</v>
      </c>
      <c r="E388" s="225" t="s">
        <v>637</v>
      </c>
      <c r="F388" s="175" t="s">
        <v>1370</v>
      </c>
      <c r="G388" s="175"/>
      <c r="H388" s="168" t="s">
        <v>1391</v>
      </c>
      <c r="I388" s="168" t="s">
        <v>1022</v>
      </c>
      <c r="J388" s="99" t="s">
        <v>1075</v>
      </c>
      <c r="K388" s="99">
        <v>2</v>
      </c>
      <c r="M388" s="97">
        <v>76</v>
      </c>
    </row>
    <row r="389" spans="1:13" ht="15" customHeight="1" x14ac:dyDescent="0.25">
      <c r="A389" s="2">
        <v>388</v>
      </c>
      <c r="B389" s="4" t="s">
        <v>550</v>
      </c>
      <c r="C389" s="198" t="s">
        <v>551</v>
      </c>
      <c r="D389" s="199" t="s">
        <v>964</v>
      </c>
      <c r="E389" s="225" t="s">
        <v>637</v>
      </c>
      <c r="F389" s="175" t="s">
        <v>1370</v>
      </c>
      <c r="G389" s="175"/>
      <c r="H389" s="168" t="s">
        <v>1391</v>
      </c>
      <c r="I389" s="168" t="s">
        <v>1022</v>
      </c>
      <c r="J389" s="99" t="s">
        <v>1075</v>
      </c>
      <c r="K389" s="99">
        <v>2</v>
      </c>
      <c r="M389" s="97">
        <v>77</v>
      </c>
    </row>
    <row r="390" spans="1:13" ht="15" customHeight="1" x14ac:dyDescent="0.25">
      <c r="A390" s="2">
        <v>389</v>
      </c>
      <c r="B390" s="4">
        <v>1087550159</v>
      </c>
      <c r="C390" s="185" t="s">
        <v>529</v>
      </c>
      <c r="D390" s="102" t="s">
        <v>964</v>
      </c>
      <c r="E390" s="225" t="s">
        <v>1477</v>
      </c>
      <c r="F390" s="181" t="s">
        <v>1367</v>
      </c>
      <c r="G390" s="181"/>
      <c r="H390" s="174" t="s">
        <v>973</v>
      </c>
      <c r="I390" s="174" t="s">
        <v>973</v>
      </c>
      <c r="J390" s="150" t="s">
        <v>1445</v>
      </c>
      <c r="K390" s="99"/>
      <c r="L390" s="10"/>
      <c r="M390" s="10"/>
    </row>
    <row r="391" spans="1:13" ht="15" customHeight="1" x14ac:dyDescent="0.25">
      <c r="A391" s="2">
        <v>390</v>
      </c>
      <c r="B391" s="4">
        <v>1093222190</v>
      </c>
      <c r="C391" s="8" t="s">
        <v>94</v>
      </c>
      <c r="D391" s="102" t="s">
        <v>964</v>
      </c>
      <c r="E391" s="225" t="s">
        <v>1493</v>
      </c>
      <c r="F391" s="175" t="s">
        <v>1355</v>
      </c>
      <c r="G391" s="175"/>
      <c r="H391" s="175" t="s">
        <v>1372</v>
      </c>
      <c r="I391" s="175" t="s">
        <v>1372</v>
      </c>
      <c r="J391" s="5">
        <v>8</v>
      </c>
      <c r="K391" s="99">
        <v>2</v>
      </c>
      <c r="L391"/>
      <c r="M391" s="97">
        <v>78</v>
      </c>
    </row>
    <row r="392" spans="1:13" ht="15" customHeight="1" x14ac:dyDescent="0.25">
      <c r="B392" s="10"/>
      <c r="C392" s="179"/>
      <c r="D392" s="98"/>
      <c r="E392" s="226"/>
      <c r="F392" s="172"/>
      <c r="J392" s="10"/>
      <c r="K392" s="98"/>
      <c r="L392"/>
    </row>
    <row r="393" spans="1:13" ht="15" customHeight="1" x14ac:dyDescent="0.25">
      <c r="B393" s="10"/>
      <c r="C393" s="179"/>
      <c r="D393" s="98"/>
      <c r="E393" s="226"/>
      <c r="F393" s="172"/>
      <c r="J393" s="10"/>
      <c r="K393" s="98"/>
      <c r="L393"/>
    </row>
    <row r="394" spans="1:13" ht="15" customHeight="1" x14ac:dyDescent="0.25">
      <c r="B394" s="10"/>
      <c r="C394" s="179"/>
      <c r="D394" s="98"/>
      <c r="E394" s="226"/>
      <c r="F394" s="172"/>
      <c r="J394" s="10"/>
      <c r="K394" s="98"/>
      <c r="L394"/>
      <c r="M394"/>
    </row>
    <row r="395" spans="1:13" ht="15" customHeight="1" x14ac:dyDescent="0.25">
      <c r="B395" s="10"/>
      <c r="C395" s="179"/>
      <c r="D395" s="98"/>
      <c r="E395" s="226"/>
      <c r="F395" s="172"/>
      <c r="J395" s="10"/>
      <c r="K395" s="98"/>
      <c r="L395"/>
      <c r="M395"/>
    </row>
    <row r="396" spans="1:13" ht="15" customHeight="1" x14ac:dyDescent="0.25">
      <c r="B396" s="10"/>
      <c r="C396" s="179"/>
      <c r="D396" s="98"/>
      <c r="E396" s="226"/>
      <c r="F396" s="172"/>
      <c r="J396" s="10"/>
      <c r="K396" s="98"/>
      <c r="L396"/>
      <c r="M396"/>
    </row>
    <row r="397" spans="1:13" ht="15" customHeight="1" x14ac:dyDescent="0.25">
      <c r="B397" s="10"/>
      <c r="C397" s="179"/>
      <c r="D397" s="98"/>
      <c r="E397" s="226"/>
      <c r="F397" s="172"/>
      <c r="J397" s="10"/>
      <c r="K397" s="98"/>
      <c r="L397"/>
      <c r="M397"/>
    </row>
    <row r="398" spans="1:13" ht="15" customHeight="1" x14ac:dyDescent="0.25">
      <c r="B398" s="10"/>
      <c r="C398" s="179"/>
      <c r="D398" s="98"/>
      <c r="E398" s="226"/>
      <c r="F398" s="172"/>
      <c r="J398" s="10"/>
      <c r="K398" s="98"/>
      <c r="L398"/>
      <c r="M398"/>
    </row>
    <row r="399" spans="1:13" ht="15" customHeight="1" x14ac:dyDescent="0.25">
      <c r="B399" s="10"/>
      <c r="C399" s="179"/>
      <c r="D399" s="98"/>
      <c r="E399" s="226"/>
      <c r="F399" s="172"/>
      <c r="J399" s="10"/>
      <c r="K399" s="98"/>
      <c r="L399"/>
      <c r="M399"/>
    </row>
    <row r="400" spans="1:13" ht="15" customHeight="1" x14ac:dyDescent="0.25">
      <c r="B400" s="10"/>
      <c r="C400" s="179"/>
      <c r="D400" s="98"/>
      <c r="E400" s="226"/>
      <c r="F400" s="172"/>
      <c r="J400" s="10"/>
      <c r="K400" s="98"/>
      <c r="L400"/>
      <c r="M400"/>
    </row>
    <row r="401" spans="2:13" ht="15" customHeight="1" x14ac:dyDescent="0.25">
      <c r="B401" s="10"/>
      <c r="C401" s="179"/>
      <c r="D401" s="98"/>
      <c r="E401" s="226"/>
      <c r="F401" s="172"/>
      <c r="J401" s="10"/>
      <c r="K401" s="98"/>
      <c r="L401"/>
      <c r="M401"/>
    </row>
    <row r="402" spans="2:13" ht="15" customHeight="1" x14ac:dyDescent="0.25">
      <c r="B402" s="10"/>
      <c r="C402" s="179"/>
      <c r="D402" s="98"/>
      <c r="E402" s="226"/>
      <c r="F402" s="172"/>
      <c r="J402" s="10"/>
      <c r="K402" s="98"/>
      <c r="L402"/>
      <c r="M402"/>
    </row>
    <row r="403" spans="2:13" ht="15" customHeight="1" x14ac:dyDescent="0.25">
      <c r="B403" s="10"/>
      <c r="C403" s="179"/>
      <c r="D403" s="98"/>
      <c r="E403" s="226"/>
      <c r="F403" s="172"/>
      <c r="J403" s="10"/>
      <c r="K403" s="98"/>
      <c r="L403"/>
      <c r="M403"/>
    </row>
    <row r="404" spans="2:13" ht="15" customHeight="1" x14ac:dyDescent="0.25">
      <c r="B404" s="10"/>
      <c r="C404" s="179"/>
      <c r="D404" s="98"/>
      <c r="E404" s="226"/>
      <c r="F404" s="172"/>
      <c r="J404" s="10"/>
      <c r="K404" s="98"/>
      <c r="L404"/>
      <c r="M404"/>
    </row>
    <row r="405" spans="2:13" ht="15" customHeight="1" x14ac:dyDescent="0.25">
      <c r="B405" s="10"/>
      <c r="C405" s="179"/>
      <c r="D405" s="98"/>
      <c r="E405" s="226"/>
      <c r="F405" s="172"/>
      <c r="J405" s="10"/>
      <c r="K405" s="98"/>
      <c r="L405"/>
      <c r="M405"/>
    </row>
    <row r="406" spans="2:13" ht="15" customHeight="1" x14ac:dyDescent="0.25">
      <c r="B406" s="10"/>
      <c r="C406" s="179"/>
      <c r="D406" s="98"/>
      <c r="E406" s="226"/>
      <c r="F406" s="172"/>
      <c r="J406" s="10"/>
      <c r="K406" s="98"/>
      <c r="L406"/>
      <c r="M406"/>
    </row>
    <row r="407" spans="2:13" ht="15" customHeight="1" x14ac:dyDescent="0.25">
      <c r="B407" s="10"/>
      <c r="C407" s="179"/>
      <c r="D407" s="98"/>
      <c r="E407" s="226"/>
      <c r="F407" s="172"/>
      <c r="J407" s="10"/>
      <c r="K407" s="98"/>
      <c r="L407"/>
      <c r="M407"/>
    </row>
    <row r="408" spans="2:13" ht="15" customHeight="1" x14ac:dyDescent="0.25">
      <c r="B408" s="10"/>
      <c r="C408" s="179"/>
      <c r="D408" s="98"/>
      <c r="E408" s="226"/>
      <c r="F408" s="172"/>
      <c r="J408" s="10"/>
      <c r="K408" s="98"/>
      <c r="L408"/>
      <c r="M408"/>
    </row>
    <row r="409" spans="2:13" ht="15" customHeight="1" x14ac:dyDescent="0.25">
      <c r="B409" s="10"/>
      <c r="C409" s="179"/>
      <c r="D409" s="98"/>
      <c r="E409" s="226"/>
      <c r="F409" s="172"/>
      <c r="J409" s="10"/>
      <c r="K409" s="98"/>
      <c r="L409"/>
      <c r="M409"/>
    </row>
    <row r="410" spans="2:13" ht="15" customHeight="1" x14ac:dyDescent="0.25">
      <c r="B410" s="10"/>
      <c r="C410" s="179"/>
      <c r="D410" s="98"/>
      <c r="E410" s="226"/>
      <c r="F410" s="172"/>
      <c r="J410" s="10"/>
      <c r="K410" s="98"/>
      <c r="L410"/>
      <c r="M410"/>
    </row>
    <row r="411" spans="2:13" ht="15" customHeight="1" x14ac:dyDescent="0.25">
      <c r="B411" s="10"/>
      <c r="C411" s="179"/>
      <c r="D411" s="98"/>
      <c r="E411" s="226"/>
      <c r="F411" s="172"/>
      <c r="J411" s="10"/>
      <c r="K411" s="98"/>
      <c r="L411"/>
      <c r="M411"/>
    </row>
    <row r="412" spans="2:13" ht="15" customHeight="1" x14ac:dyDescent="0.25">
      <c r="B412" s="10"/>
      <c r="C412" s="179"/>
      <c r="D412" s="98"/>
      <c r="E412" s="226"/>
      <c r="F412" s="172"/>
      <c r="J412" s="10"/>
      <c r="K412" s="98"/>
      <c r="L412"/>
      <c r="M412"/>
    </row>
    <row r="413" spans="2:13" ht="15" customHeight="1" x14ac:dyDescent="0.25">
      <c r="B413" s="10"/>
      <c r="C413" s="179"/>
      <c r="D413" s="98"/>
      <c r="E413" s="226"/>
      <c r="F413" s="172"/>
      <c r="J413" s="10"/>
      <c r="K413" s="98"/>
      <c r="L413"/>
      <c r="M413"/>
    </row>
    <row r="414" spans="2:13" ht="15" customHeight="1" x14ac:dyDescent="0.25">
      <c r="B414" s="10"/>
      <c r="C414" s="179"/>
      <c r="D414" s="98"/>
      <c r="E414" s="226"/>
      <c r="F414" s="172"/>
      <c r="J414" s="10"/>
      <c r="K414" s="98"/>
      <c r="L414"/>
      <c r="M414"/>
    </row>
    <row r="415" spans="2:13" ht="15" customHeight="1" x14ac:dyDescent="0.25">
      <c r="B415" s="10"/>
      <c r="C415" s="179"/>
      <c r="D415" s="98"/>
      <c r="E415" s="226"/>
      <c r="F415" s="172"/>
      <c r="J415" s="10"/>
      <c r="K415" s="98"/>
      <c r="L415"/>
      <c r="M415"/>
    </row>
    <row r="416" spans="2:13" ht="15" customHeight="1" x14ac:dyDescent="0.25">
      <c r="B416" s="10"/>
      <c r="C416" s="179"/>
      <c r="D416" s="98"/>
      <c r="E416" s="226"/>
      <c r="F416" s="172"/>
      <c r="J416" s="10"/>
      <c r="K416" s="98"/>
      <c r="L416"/>
      <c r="M416"/>
    </row>
    <row r="417" spans="2:13" ht="15" customHeight="1" x14ac:dyDescent="0.25">
      <c r="B417" s="10"/>
      <c r="C417" s="179"/>
      <c r="D417" s="98"/>
      <c r="E417" s="226"/>
      <c r="F417" s="172"/>
      <c r="J417" s="10"/>
      <c r="K417" s="98"/>
      <c r="L417"/>
      <c r="M417"/>
    </row>
    <row r="418" spans="2:13" ht="15" customHeight="1" x14ac:dyDescent="0.25">
      <c r="B418" s="10"/>
      <c r="C418" s="179"/>
      <c r="D418" s="98"/>
      <c r="E418" s="226"/>
      <c r="F418" s="172"/>
      <c r="J418" s="10"/>
      <c r="K418" s="98"/>
      <c r="L418"/>
      <c r="M418"/>
    </row>
    <row r="419" spans="2:13" ht="15" customHeight="1" x14ac:dyDescent="0.25">
      <c r="B419" s="10"/>
      <c r="C419" s="179"/>
      <c r="D419" s="98"/>
      <c r="E419" s="226"/>
      <c r="F419" s="172"/>
      <c r="J419" s="10"/>
      <c r="K419" s="98"/>
      <c r="L419"/>
      <c r="M419"/>
    </row>
    <row r="420" spans="2:13" ht="15" customHeight="1" x14ac:dyDescent="0.25">
      <c r="B420" s="10"/>
      <c r="C420" s="179"/>
      <c r="D420" s="98"/>
      <c r="E420" s="226"/>
      <c r="F420" s="172"/>
      <c r="J420" s="10"/>
      <c r="K420" s="98"/>
      <c r="L420"/>
      <c r="M420"/>
    </row>
    <row r="421" spans="2:13" ht="15" customHeight="1" x14ac:dyDescent="0.25">
      <c r="B421" s="10"/>
      <c r="C421" s="179"/>
      <c r="D421" s="98"/>
      <c r="E421" s="226"/>
      <c r="F421" s="172"/>
      <c r="J421" s="10"/>
      <c r="K421" s="98"/>
      <c r="L421"/>
      <c r="M421"/>
    </row>
    <row r="422" spans="2:13" ht="15" customHeight="1" x14ac:dyDescent="0.25">
      <c r="B422" s="10"/>
      <c r="C422" s="179"/>
      <c r="D422" s="98"/>
      <c r="E422" s="226"/>
      <c r="F422" s="172"/>
      <c r="J422" s="10"/>
      <c r="K422" s="98"/>
      <c r="L422"/>
      <c r="M422"/>
    </row>
    <row r="423" spans="2:13" ht="15" customHeight="1" x14ac:dyDescent="0.25">
      <c r="B423" s="10"/>
      <c r="C423" s="179"/>
      <c r="D423" s="98"/>
      <c r="E423" s="226"/>
      <c r="F423" s="172"/>
      <c r="J423" s="10"/>
      <c r="K423" s="98"/>
      <c r="L423"/>
      <c r="M423"/>
    </row>
    <row r="424" spans="2:13" ht="15" customHeight="1" x14ac:dyDescent="0.25">
      <c r="B424" s="10"/>
      <c r="C424" s="179"/>
      <c r="D424" s="98"/>
      <c r="E424" s="226"/>
      <c r="F424" s="172"/>
      <c r="J424" s="10"/>
      <c r="K424" s="98"/>
      <c r="L424"/>
      <c r="M424"/>
    </row>
    <row r="425" spans="2:13" ht="15" customHeight="1" x14ac:dyDescent="0.25">
      <c r="B425" s="10"/>
      <c r="C425" s="179"/>
      <c r="D425" s="98"/>
      <c r="E425" s="226"/>
      <c r="F425" s="172"/>
      <c r="J425" s="10"/>
      <c r="K425" s="98"/>
      <c r="L425"/>
      <c r="M425"/>
    </row>
    <row r="426" spans="2:13" ht="15" customHeight="1" x14ac:dyDescent="0.25">
      <c r="B426" s="10"/>
      <c r="C426" s="179"/>
      <c r="D426" s="98"/>
      <c r="E426" s="226"/>
      <c r="F426" s="172"/>
      <c r="J426" s="10"/>
      <c r="K426" s="98"/>
      <c r="L426"/>
      <c r="M426"/>
    </row>
    <row r="427" spans="2:13" ht="15" customHeight="1" x14ac:dyDescent="0.25">
      <c r="B427" s="10"/>
      <c r="C427" s="179"/>
      <c r="D427" s="98"/>
      <c r="E427" s="226"/>
      <c r="F427" s="172"/>
      <c r="J427" s="10"/>
      <c r="K427" s="98"/>
      <c r="L427"/>
      <c r="M427"/>
    </row>
    <row r="428" spans="2:13" ht="15" customHeight="1" x14ac:dyDescent="0.25">
      <c r="B428" s="10"/>
      <c r="C428" s="179"/>
      <c r="D428" s="98"/>
      <c r="E428" s="226"/>
      <c r="F428" s="172"/>
      <c r="J428" s="10"/>
      <c r="K428" s="98"/>
      <c r="L428"/>
      <c r="M428"/>
    </row>
    <row r="429" spans="2:13" ht="15" customHeight="1" x14ac:dyDescent="0.25">
      <c r="B429" s="10"/>
      <c r="C429" s="179"/>
      <c r="D429" s="98"/>
      <c r="E429" s="226"/>
      <c r="F429" s="172"/>
      <c r="J429" s="10"/>
      <c r="K429" s="98"/>
      <c r="L429"/>
      <c r="M429"/>
    </row>
    <row r="430" spans="2:13" ht="15" customHeight="1" x14ac:dyDescent="0.25">
      <c r="B430" s="10"/>
      <c r="C430" s="179"/>
      <c r="D430" s="98"/>
      <c r="E430" s="226"/>
      <c r="F430" s="172"/>
      <c r="J430" s="10"/>
      <c r="K430" s="98"/>
      <c r="L430"/>
      <c r="M430"/>
    </row>
    <row r="431" spans="2:13" ht="15" customHeight="1" x14ac:dyDescent="0.25">
      <c r="B431" s="10"/>
      <c r="C431" s="179"/>
      <c r="D431" s="98"/>
      <c r="E431" s="226"/>
      <c r="F431" s="172"/>
      <c r="J431" s="10"/>
      <c r="K431" s="98"/>
      <c r="L431"/>
      <c r="M431"/>
    </row>
    <row r="432" spans="2:13" ht="15" customHeight="1" x14ac:dyDescent="0.25">
      <c r="B432" s="10"/>
      <c r="C432" s="179"/>
      <c r="D432" s="98"/>
      <c r="E432" s="226"/>
      <c r="F432" s="172"/>
      <c r="J432" s="10"/>
      <c r="K432" s="98"/>
      <c r="L432"/>
      <c r="M432"/>
    </row>
    <row r="433" spans="2:13" ht="15" customHeight="1" x14ac:dyDescent="0.25">
      <c r="B433" s="10"/>
      <c r="C433" s="179"/>
      <c r="D433" s="98"/>
      <c r="E433" s="226"/>
      <c r="F433" s="172"/>
      <c r="J433" s="10"/>
      <c r="K433" s="98"/>
      <c r="L433"/>
      <c r="M433"/>
    </row>
    <row r="434" spans="2:13" ht="15" customHeight="1" x14ac:dyDescent="0.25">
      <c r="B434" s="10"/>
      <c r="C434" s="179"/>
      <c r="D434" s="98"/>
      <c r="E434" s="226"/>
      <c r="F434" s="172"/>
      <c r="J434" s="10"/>
      <c r="K434" s="98"/>
      <c r="L434"/>
      <c r="M434"/>
    </row>
    <row r="435" spans="2:13" ht="15" customHeight="1" x14ac:dyDescent="0.25">
      <c r="B435" s="10"/>
      <c r="C435" s="179"/>
      <c r="D435" s="98"/>
      <c r="E435" s="226"/>
      <c r="F435" s="172"/>
      <c r="J435" s="10"/>
      <c r="K435" s="98"/>
      <c r="L435"/>
      <c r="M435"/>
    </row>
    <row r="436" spans="2:13" ht="15" customHeight="1" x14ac:dyDescent="0.25">
      <c r="B436" s="10"/>
      <c r="C436" s="179"/>
      <c r="D436" s="98"/>
      <c r="E436" s="226"/>
      <c r="F436" s="172"/>
      <c r="J436" s="10"/>
      <c r="K436" s="98"/>
      <c r="L436"/>
      <c r="M436"/>
    </row>
    <row r="437" spans="2:13" ht="15" customHeight="1" x14ac:dyDescent="0.25">
      <c r="B437" s="10"/>
      <c r="C437" s="179"/>
      <c r="D437" s="98"/>
      <c r="E437" s="226"/>
      <c r="F437" s="172"/>
      <c r="J437" s="10"/>
      <c r="K437" s="98"/>
      <c r="L437"/>
      <c r="M437"/>
    </row>
    <row r="438" spans="2:13" ht="15" customHeight="1" x14ac:dyDescent="0.25">
      <c r="B438" s="10"/>
      <c r="C438" s="179"/>
      <c r="D438" s="98"/>
      <c r="E438" s="226"/>
      <c r="F438" s="172"/>
      <c r="J438" s="10"/>
      <c r="K438" s="98"/>
      <c r="L438"/>
      <c r="M438"/>
    </row>
    <row r="439" spans="2:13" ht="15" customHeight="1" x14ac:dyDescent="0.25">
      <c r="B439" s="10"/>
      <c r="C439" s="179"/>
      <c r="D439" s="98"/>
      <c r="E439" s="226"/>
      <c r="F439" s="172"/>
      <c r="J439" s="10"/>
      <c r="K439" s="98"/>
      <c r="L439"/>
      <c r="M439"/>
    </row>
    <row r="440" spans="2:13" ht="15" customHeight="1" x14ac:dyDescent="0.25">
      <c r="B440" s="10"/>
      <c r="C440" s="179"/>
      <c r="D440" s="98"/>
      <c r="E440" s="226"/>
      <c r="F440" s="172"/>
      <c r="J440" s="10"/>
      <c r="K440" s="98"/>
      <c r="L440"/>
      <c r="M440"/>
    </row>
    <row r="441" spans="2:13" ht="15" customHeight="1" x14ac:dyDescent="0.25">
      <c r="B441" s="10"/>
      <c r="C441" s="179"/>
      <c r="D441" s="98"/>
      <c r="E441" s="226"/>
      <c r="F441" s="172"/>
      <c r="J441" s="10"/>
      <c r="K441" s="98"/>
      <c r="L441"/>
      <c r="M441"/>
    </row>
    <row r="442" spans="2:13" ht="15" customHeight="1" x14ac:dyDescent="0.25">
      <c r="B442" s="10"/>
      <c r="C442" s="179"/>
      <c r="D442" s="98"/>
      <c r="E442" s="226"/>
      <c r="F442" s="172"/>
      <c r="J442" s="10"/>
      <c r="K442" s="98"/>
      <c r="L442"/>
      <c r="M442"/>
    </row>
    <row r="443" spans="2:13" ht="15" customHeight="1" x14ac:dyDescent="0.25">
      <c r="B443" s="10"/>
      <c r="C443" s="179"/>
      <c r="D443" s="98"/>
      <c r="E443" s="226"/>
      <c r="F443" s="172"/>
      <c r="J443" s="10"/>
      <c r="K443" s="98"/>
      <c r="L443"/>
      <c r="M443"/>
    </row>
    <row r="444" spans="2:13" ht="15" customHeight="1" x14ac:dyDescent="0.25">
      <c r="B444" s="10"/>
      <c r="C444" s="179"/>
      <c r="D444" s="98"/>
      <c r="E444" s="226"/>
      <c r="F444" s="172"/>
      <c r="J444" s="10"/>
      <c r="K444" s="98"/>
      <c r="L444"/>
      <c r="M444"/>
    </row>
    <row r="445" spans="2:13" ht="15" customHeight="1" x14ac:dyDescent="0.25">
      <c r="B445" s="10"/>
      <c r="C445" s="179"/>
      <c r="D445" s="98"/>
      <c r="E445" s="226"/>
      <c r="F445" s="172"/>
      <c r="J445" s="10"/>
      <c r="K445" s="98"/>
      <c r="L445"/>
      <c r="M445"/>
    </row>
    <row r="446" spans="2:13" ht="15" customHeight="1" x14ac:dyDescent="0.25">
      <c r="B446" s="10"/>
      <c r="C446" s="179"/>
      <c r="D446" s="98"/>
      <c r="E446" s="226"/>
      <c r="F446" s="172"/>
      <c r="J446" s="10"/>
      <c r="K446" s="98"/>
      <c r="L446"/>
      <c r="M446"/>
    </row>
    <row r="447" spans="2:13" ht="15" customHeight="1" x14ac:dyDescent="0.25">
      <c r="B447" s="10"/>
      <c r="C447" s="179"/>
      <c r="D447" s="98"/>
      <c r="E447" s="226"/>
      <c r="F447" s="172"/>
      <c r="J447" s="10"/>
      <c r="K447" s="98"/>
      <c r="L447"/>
      <c r="M447"/>
    </row>
    <row r="448" spans="2:13" ht="15" customHeight="1" x14ac:dyDescent="0.25">
      <c r="B448" s="10"/>
      <c r="C448" s="179"/>
      <c r="D448" s="98"/>
      <c r="E448" s="226"/>
      <c r="F448" s="172"/>
      <c r="J448" s="10"/>
      <c r="K448" s="98"/>
      <c r="L448"/>
      <c r="M448"/>
    </row>
    <row r="449" spans="2:13" ht="15" customHeight="1" x14ac:dyDescent="0.25">
      <c r="B449" s="10"/>
      <c r="C449" s="179"/>
      <c r="D449" s="98"/>
      <c r="E449" s="226"/>
      <c r="F449" s="172"/>
      <c r="J449" s="10"/>
      <c r="K449" s="98"/>
      <c r="L449"/>
      <c r="M449"/>
    </row>
    <row r="450" spans="2:13" ht="15" customHeight="1" x14ac:dyDescent="0.25">
      <c r="B450" s="10"/>
      <c r="C450" s="179"/>
      <c r="D450" s="98"/>
      <c r="E450" s="226"/>
      <c r="F450" s="172"/>
      <c r="J450" s="10"/>
      <c r="K450" s="98"/>
      <c r="L450"/>
      <c r="M450"/>
    </row>
    <row r="451" spans="2:13" ht="15" customHeight="1" x14ac:dyDescent="0.25">
      <c r="B451" s="10"/>
      <c r="C451" s="179"/>
      <c r="D451" s="98"/>
      <c r="E451" s="226"/>
      <c r="F451" s="172"/>
      <c r="J451" s="10"/>
      <c r="K451" s="98"/>
      <c r="L451"/>
      <c r="M451"/>
    </row>
    <row r="452" spans="2:13" ht="15" customHeight="1" x14ac:dyDescent="0.25">
      <c r="B452" s="10"/>
      <c r="C452" s="179"/>
      <c r="D452" s="98"/>
      <c r="E452" s="226"/>
      <c r="F452" s="172"/>
      <c r="J452" s="10"/>
      <c r="K452" s="98"/>
      <c r="L452"/>
      <c r="M452"/>
    </row>
    <row r="453" spans="2:13" ht="15" customHeight="1" x14ac:dyDescent="0.25">
      <c r="B453" s="10"/>
      <c r="C453" s="179"/>
      <c r="D453" s="98"/>
      <c r="E453" s="226"/>
      <c r="F453" s="172"/>
      <c r="J453" s="10"/>
      <c r="K453" s="98"/>
      <c r="L453"/>
      <c r="M453"/>
    </row>
    <row r="454" spans="2:13" ht="15" customHeight="1" x14ac:dyDescent="0.25">
      <c r="B454" s="10"/>
      <c r="C454" s="179"/>
      <c r="D454" s="98"/>
      <c r="E454" s="226"/>
      <c r="F454" s="172"/>
      <c r="J454" s="10"/>
      <c r="K454" s="98"/>
      <c r="L454"/>
      <c r="M454"/>
    </row>
    <row r="455" spans="2:13" ht="15" customHeight="1" x14ac:dyDescent="0.25">
      <c r="B455" s="10"/>
      <c r="C455" s="179"/>
      <c r="D455" s="98"/>
      <c r="E455" s="226"/>
      <c r="F455" s="172"/>
      <c r="J455" s="10"/>
      <c r="K455" s="98"/>
      <c r="L455"/>
      <c r="M455"/>
    </row>
    <row r="456" spans="2:13" ht="15" customHeight="1" x14ac:dyDescent="0.25">
      <c r="B456" s="10"/>
      <c r="C456" s="179"/>
      <c r="D456" s="98"/>
      <c r="E456" s="226"/>
      <c r="F456" s="172"/>
      <c r="J456" s="10"/>
      <c r="K456" s="98"/>
      <c r="L456"/>
      <c r="M456"/>
    </row>
    <row r="457" spans="2:13" ht="15" customHeight="1" x14ac:dyDescent="0.25">
      <c r="B457" s="10"/>
      <c r="C457" s="179"/>
      <c r="D457" s="98"/>
      <c r="E457" s="226"/>
      <c r="F457" s="172"/>
      <c r="J457" s="10"/>
      <c r="K457" s="98"/>
      <c r="L457"/>
      <c r="M457"/>
    </row>
    <row r="458" spans="2:13" ht="15" customHeight="1" x14ac:dyDescent="0.25">
      <c r="B458" s="10"/>
      <c r="C458" s="179"/>
      <c r="D458" s="98"/>
      <c r="E458" s="226"/>
      <c r="F458" s="172"/>
      <c r="J458" s="10"/>
      <c r="K458" s="98"/>
      <c r="L458"/>
      <c r="M458"/>
    </row>
    <row r="459" spans="2:13" ht="15" customHeight="1" x14ac:dyDescent="0.25">
      <c r="B459" s="10"/>
      <c r="C459" s="179"/>
      <c r="D459" s="98"/>
      <c r="E459" s="226"/>
      <c r="F459" s="172"/>
      <c r="J459" s="10"/>
      <c r="K459" s="98"/>
      <c r="L459"/>
      <c r="M459"/>
    </row>
    <row r="460" spans="2:13" ht="15" customHeight="1" x14ac:dyDescent="0.25">
      <c r="B460" s="10"/>
      <c r="C460" s="179"/>
      <c r="D460" s="98"/>
      <c r="E460" s="226"/>
      <c r="F460" s="172"/>
      <c r="J460" s="10"/>
      <c r="K460" s="98"/>
      <c r="L460"/>
      <c r="M460"/>
    </row>
    <row r="461" spans="2:13" ht="15" customHeight="1" x14ac:dyDescent="0.25">
      <c r="B461" s="10"/>
      <c r="C461" s="179"/>
      <c r="D461" s="98"/>
      <c r="E461" s="226"/>
      <c r="F461" s="172"/>
      <c r="J461" s="10"/>
      <c r="K461" s="98"/>
      <c r="L461"/>
      <c r="M461"/>
    </row>
    <row r="462" spans="2:13" ht="15" customHeight="1" x14ac:dyDescent="0.25">
      <c r="B462" s="10"/>
      <c r="C462" s="179"/>
      <c r="D462" s="98"/>
      <c r="E462" s="226"/>
      <c r="F462" s="172"/>
      <c r="J462" s="10"/>
      <c r="K462" s="98"/>
      <c r="L462"/>
      <c r="M462"/>
    </row>
    <row r="463" spans="2:13" ht="15" customHeight="1" x14ac:dyDescent="0.25">
      <c r="B463" s="10"/>
      <c r="C463" s="179"/>
      <c r="D463" s="98"/>
      <c r="E463" s="226"/>
      <c r="F463" s="172"/>
      <c r="J463" s="10"/>
      <c r="K463" s="98"/>
      <c r="L463"/>
      <c r="M463"/>
    </row>
    <row r="464" spans="2:13" ht="15" customHeight="1" x14ac:dyDescent="0.25">
      <c r="B464" s="10"/>
      <c r="C464" s="179"/>
      <c r="D464" s="98"/>
      <c r="E464" s="226"/>
      <c r="F464" s="172"/>
      <c r="J464" s="10"/>
      <c r="K464" s="98"/>
      <c r="L464"/>
      <c r="M464"/>
    </row>
    <row r="465" spans="2:13" ht="15" customHeight="1" x14ac:dyDescent="0.25">
      <c r="B465" s="10"/>
      <c r="C465" s="179"/>
      <c r="D465" s="98"/>
      <c r="E465" s="226"/>
      <c r="F465" s="172"/>
      <c r="J465" s="10"/>
      <c r="K465" s="98"/>
      <c r="L465"/>
      <c r="M465"/>
    </row>
    <row r="466" spans="2:13" ht="15" customHeight="1" x14ac:dyDescent="0.25">
      <c r="B466" s="10"/>
      <c r="C466" s="179"/>
      <c r="D466" s="98"/>
      <c r="E466" s="226"/>
      <c r="F466" s="172"/>
      <c r="J466" s="10"/>
      <c r="K466" s="98"/>
      <c r="L466"/>
      <c r="M466"/>
    </row>
    <row r="467" spans="2:13" ht="15" customHeight="1" x14ac:dyDescent="0.25">
      <c r="B467" s="10"/>
      <c r="C467" s="179"/>
      <c r="D467" s="98"/>
      <c r="E467" s="226"/>
      <c r="F467" s="172"/>
      <c r="J467" s="10"/>
      <c r="K467" s="98"/>
      <c r="L467"/>
      <c r="M467"/>
    </row>
    <row r="468" spans="2:13" ht="15" customHeight="1" x14ac:dyDescent="0.25">
      <c r="B468" s="10"/>
      <c r="C468" s="179"/>
      <c r="D468" s="98"/>
      <c r="E468" s="226"/>
      <c r="F468" s="172"/>
      <c r="J468" s="10"/>
      <c r="K468" s="205"/>
      <c r="L468"/>
      <c r="M468"/>
    </row>
    <row r="469" spans="2:13" ht="15" customHeight="1" x14ac:dyDescent="0.25">
      <c r="B469" s="10"/>
      <c r="C469" s="179"/>
      <c r="D469" s="98"/>
      <c r="E469" s="226"/>
      <c r="F469" s="172"/>
      <c r="J469" s="10"/>
      <c r="L469"/>
      <c r="M469"/>
    </row>
    <row r="470" spans="2:13" ht="15" customHeight="1" x14ac:dyDescent="0.25">
      <c r="B470" s="10"/>
      <c r="C470" s="179"/>
      <c r="D470" s="98"/>
      <c r="E470" s="226"/>
      <c r="F470" s="172"/>
      <c r="J470" s="10"/>
      <c r="L470"/>
      <c r="M470"/>
    </row>
    <row r="471" spans="2:13" ht="15" customHeight="1" x14ac:dyDescent="0.25">
      <c r="B471" s="11"/>
      <c r="C471" s="180"/>
      <c r="D471" s="106"/>
      <c r="E471" s="227"/>
      <c r="F471" s="173"/>
      <c r="J471" s="10"/>
      <c r="L471"/>
      <c r="M471"/>
    </row>
  </sheetData>
  <autoFilter ref="B1:M391">
    <sortState ref="B2:M391">
      <sortCondition sortBy="cellColor" ref="D1:D391" dxfId="0"/>
    </sortState>
  </autoFilter>
  <sortState ref="A2:F344">
    <sortCondition ref="D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78"/>
  <sheetViews>
    <sheetView tabSelected="1" zoomScale="98" zoomScaleNormal="98" workbookViewId="0">
      <pane ySplit="1" topLeftCell="A77" activePane="bottomLeft" state="frozen"/>
      <selection pane="bottomLeft" activeCell="E10" sqref="E10"/>
    </sheetView>
  </sheetViews>
  <sheetFormatPr baseColWidth="10" defaultRowHeight="15" x14ac:dyDescent="0.25"/>
  <cols>
    <col min="1" max="1" width="8.140625" style="157" customWidth="1"/>
    <col min="2" max="2" width="23.140625" style="85" customWidth="1"/>
    <col min="3" max="3" width="51.7109375" style="147" customWidth="1"/>
    <col min="4" max="4" width="19" style="134" customWidth="1"/>
    <col min="5" max="6" width="20.85546875" style="155" customWidth="1"/>
    <col min="7" max="7" width="41.7109375" style="143" customWidth="1"/>
    <col min="8" max="9" width="47.5703125" style="143" customWidth="1"/>
    <col min="10" max="10" width="17.42578125" style="149" customWidth="1"/>
    <col min="11" max="11" width="17.28515625" style="134" customWidth="1"/>
    <col min="12" max="12" width="22.42578125" customWidth="1"/>
    <col min="13" max="13" width="14.5703125" style="129" customWidth="1"/>
    <col min="14" max="14" width="33.7109375" style="134" customWidth="1"/>
    <col min="15" max="15" width="33.7109375" style="142" customWidth="1"/>
    <col min="16" max="16" width="19.42578125" style="129" customWidth="1"/>
    <col min="17" max="17" width="11.42578125" style="229"/>
  </cols>
  <sheetData>
    <row r="1" spans="1:17" ht="31.5" x14ac:dyDescent="0.25">
      <c r="A1" s="96" t="s">
        <v>1090</v>
      </c>
      <c r="B1" s="117" t="s">
        <v>635</v>
      </c>
      <c r="C1" s="7" t="s">
        <v>0</v>
      </c>
      <c r="D1" s="132" t="str">
        <f>UPPER("Año inicio")</f>
        <v>AÑO INICIO</v>
      </c>
      <c r="E1" s="154" t="str">
        <f>UPPER("Año graduado")</f>
        <v>AÑO GRADUADO</v>
      </c>
      <c r="F1" s="154" t="s">
        <v>1497</v>
      </c>
      <c r="G1" s="158" t="s">
        <v>675</v>
      </c>
      <c r="H1" s="135" t="s">
        <v>1109</v>
      </c>
      <c r="I1" s="135" t="s">
        <v>1110</v>
      </c>
      <c r="J1" s="135" t="s">
        <v>1086</v>
      </c>
      <c r="K1" s="135" t="s">
        <v>678</v>
      </c>
      <c r="L1" s="72" t="s">
        <v>679</v>
      </c>
      <c r="M1" s="135" t="s">
        <v>680</v>
      </c>
      <c r="N1" s="135" t="s">
        <v>681</v>
      </c>
      <c r="O1" s="135" t="s">
        <v>1111</v>
      </c>
      <c r="P1" s="135" t="s">
        <v>682</v>
      </c>
    </row>
    <row r="2" spans="1:17" s="85" customFormat="1" ht="36" x14ac:dyDescent="0.25">
      <c r="A2" s="91">
        <v>172</v>
      </c>
      <c r="B2" s="118" t="s">
        <v>437</v>
      </c>
      <c r="C2" s="111" t="s">
        <v>438</v>
      </c>
      <c r="D2" s="133" t="s">
        <v>1162</v>
      </c>
      <c r="E2" s="131" t="s">
        <v>1337</v>
      </c>
      <c r="F2" s="269">
        <v>3.5</v>
      </c>
      <c r="G2" s="152" t="s">
        <v>1347</v>
      </c>
      <c r="H2" s="127" t="s">
        <v>1348</v>
      </c>
      <c r="I2" s="127" t="s">
        <v>1349</v>
      </c>
      <c r="J2" s="151">
        <v>42978</v>
      </c>
      <c r="K2" s="136">
        <v>42975</v>
      </c>
      <c r="L2" s="10"/>
      <c r="M2" s="131" t="s">
        <v>704</v>
      </c>
      <c r="N2" s="131" t="s">
        <v>881</v>
      </c>
      <c r="O2" s="141"/>
      <c r="P2" s="128"/>
      <c r="Q2" s="230">
        <v>1</v>
      </c>
    </row>
    <row r="3" spans="1:17" s="85" customFormat="1" ht="45" customHeight="1" x14ac:dyDescent="0.25">
      <c r="A3" s="91">
        <v>171</v>
      </c>
      <c r="B3" s="118" t="s">
        <v>287</v>
      </c>
      <c r="C3" s="111" t="s">
        <v>288</v>
      </c>
      <c r="D3" s="133" t="s">
        <v>1215</v>
      </c>
      <c r="E3" s="131" t="s">
        <v>1337</v>
      </c>
      <c r="F3" s="269">
        <v>2.5</v>
      </c>
      <c r="G3" s="152" t="s">
        <v>1345</v>
      </c>
      <c r="H3" s="127" t="s">
        <v>1346</v>
      </c>
      <c r="I3" s="164" t="s">
        <v>1123</v>
      </c>
      <c r="J3" s="148">
        <v>42964</v>
      </c>
      <c r="K3" s="136">
        <v>42961</v>
      </c>
      <c r="L3" s="5"/>
      <c r="M3" s="131" t="s">
        <v>704</v>
      </c>
      <c r="N3" s="131" t="s">
        <v>1202</v>
      </c>
      <c r="O3" s="141"/>
      <c r="P3" s="128"/>
      <c r="Q3" s="230">
        <v>2</v>
      </c>
    </row>
    <row r="4" spans="1:17" s="85" customFormat="1" ht="40.5" customHeight="1" x14ac:dyDescent="0.25">
      <c r="A4" s="91">
        <v>170</v>
      </c>
      <c r="B4" s="118" t="s">
        <v>282</v>
      </c>
      <c r="C4" s="111" t="s">
        <v>283</v>
      </c>
      <c r="D4" s="133" t="s">
        <v>1162</v>
      </c>
      <c r="E4" s="131" t="s">
        <v>1337</v>
      </c>
      <c r="F4" s="269">
        <v>3.5</v>
      </c>
      <c r="G4" s="152" t="s">
        <v>1343</v>
      </c>
      <c r="H4" s="127" t="s">
        <v>1123</v>
      </c>
      <c r="I4" s="164" t="s">
        <v>1344</v>
      </c>
      <c r="J4" s="148">
        <v>42948</v>
      </c>
      <c r="K4" s="136">
        <v>42928</v>
      </c>
      <c r="L4" s="5"/>
      <c r="M4" s="131" t="s">
        <v>709</v>
      </c>
      <c r="N4" s="131" t="s">
        <v>920</v>
      </c>
      <c r="O4" s="141"/>
      <c r="P4" s="128"/>
      <c r="Q4" s="230">
        <v>3</v>
      </c>
    </row>
    <row r="5" spans="1:17" s="85" customFormat="1" ht="24" x14ac:dyDescent="0.25">
      <c r="A5" s="91">
        <v>169</v>
      </c>
      <c r="B5" s="118" t="s">
        <v>21</v>
      </c>
      <c r="C5" s="111" t="s">
        <v>22</v>
      </c>
      <c r="D5" s="133" t="s">
        <v>1215</v>
      </c>
      <c r="E5" s="131" t="s">
        <v>1337</v>
      </c>
      <c r="F5" s="269">
        <v>2.5</v>
      </c>
      <c r="G5" s="152" t="s">
        <v>1341</v>
      </c>
      <c r="H5" s="127" t="s">
        <v>1342</v>
      </c>
      <c r="I5" s="164" t="s">
        <v>1272</v>
      </c>
      <c r="J5" s="148">
        <v>42948</v>
      </c>
      <c r="K5" s="136">
        <v>42907</v>
      </c>
      <c r="L5" s="5"/>
      <c r="M5" s="131" t="s">
        <v>704</v>
      </c>
      <c r="N5" s="131" t="s">
        <v>881</v>
      </c>
      <c r="O5" s="141"/>
      <c r="P5" s="128"/>
      <c r="Q5" s="230">
        <v>4</v>
      </c>
    </row>
    <row r="6" spans="1:17" s="85" customFormat="1" ht="39.75" customHeight="1" x14ac:dyDescent="0.25">
      <c r="A6" s="91">
        <v>168</v>
      </c>
      <c r="B6" s="118" t="s">
        <v>581</v>
      </c>
      <c r="C6" s="111" t="s">
        <v>582</v>
      </c>
      <c r="D6" s="133" t="s">
        <v>1115</v>
      </c>
      <c r="E6" s="131" t="s">
        <v>1337</v>
      </c>
      <c r="F6" s="269">
        <v>6.5</v>
      </c>
      <c r="G6" s="152" t="s">
        <v>1338</v>
      </c>
      <c r="H6" s="127" t="s">
        <v>1339</v>
      </c>
      <c r="I6" s="164" t="s">
        <v>1340</v>
      </c>
      <c r="J6" s="148">
        <v>42948</v>
      </c>
      <c r="K6" s="136">
        <v>42902</v>
      </c>
      <c r="L6" s="5"/>
      <c r="M6" s="131" t="s">
        <v>704</v>
      </c>
      <c r="N6" s="131" t="s">
        <v>1292</v>
      </c>
      <c r="O6" s="141"/>
      <c r="P6" s="128"/>
      <c r="Q6" s="230">
        <v>5</v>
      </c>
    </row>
    <row r="7" spans="1:17" s="85" customFormat="1" ht="45.75" customHeight="1" x14ac:dyDescent="0.25">
      <c r="A7" s="91">
        <v>167</v>
      </c>
      <c r="B7" s="118" t="s">
        <v>337</v>
      </c>
      <c r="C7" s="111" t="s">
        <v>338</v>
      </c>
      <c r="D7" s="133" t="s">
        <v>1149</v>
      </c>
      <c r="E7" s="131" t="s">
        <v>1096</v>
      </c>
      <c r="F7" s="269">
        <v>4</v>
      </c>
      <c r="G7" s="152" t="s">
        <v>1312</v>
      </c>
      <c r="H7" s="127" t="s">
        <v>1257</v>
      </c>
      <c r="I7" s="164" t="s">
        <v>1332</v>
      </c>
      <c r="J7" s="148">
        <v>42836</v>
      </c>
      <c r="K7" s="136">
        <v>42836</v>
      </c>
      <c r="L7" s="5"/>
      <c r="M7" s="131" t="s">
        <v>709</v>
      </c>
      <c r="N7" s="131" t="s">
        <v>1336</v>
      </c>
      <c r="O7" s="141"/>
      <c r="P7" s="128"/>
      <c r="Q7" s="230">
        <v>6</v>
      </c>
    </row>
    <row r="8" spans="1:17" s="85" customFormat="1" ht="45" hidden="1" customHeight="1" x14ac:dyDescent="0.25">
      <c r="A8" s="91">
        <v>166</v>
      </c>
      <c r="B8" s="118" t="s">
        <v>411</v>
      </c>
      <c r="C8" s="111" t="s">
        <v>412</v>
      </c>
      <c r="D8" s="133" t="s">
        <v>1308</v>
      </c>
      <c r="E8" s="131" t="s">
        <v>1096</v>
      </c>
      <c r="F8" s="269">
        <v>8.5</v>
      </c>
      <c r="G8" s="153" t="s">
        <v>1333</v>
      </c>
      <c r="H8" s="127" t="s">
        <v>1217</v>
      </c>
      <c r="I8" s="164" t="s">
        <v>1334</v>
      </c>
      <c r="J8" s="148">
        <v>42790</v>
      </c>
      <c r="K8" s="136" t="s">
        <v>1335</v>
      </c>
      <c r="L8" s="5"/>
      <c r="M8" s="131" t="s">
        <v>709</v>
      </c>
      <c r="N8" s="131" t="s">
        <v>1324</v>
      </c>
      <c r="O8" s="141"/>
      <c r="P8" s="128"/>
      <c r="Q8" s="230">
        <v>7</v>
      </c>
    </row>
    <row r="9" spans="1:17" s="85" customFormat="1" ht="45" hidden="1" customHeight="1" x14ac:dyDescent="0.25">
      <c r="A9" s="91">
        <v>165</v>
      </c>
      <c r="B9" s="118" t="s">
        <v>166</v>
      </c>
      <c r="C9" s="111" t="s">
        <v>167</v>
      </c>
      <c r="D9" s="133" t="s">
        <v>686</v>
      </c>
      <c r="E9" s="131" t="s">
        <v>1096</v>
      </c>
      <c r="F9" s="269">
        <v>18.5</v>
      </c>
      <c r="G9" s="153" t="s">
        <v>1330</v>
      </c>
      <c r="H9" s="127" t="s">
        <v>1177</v>
      </c>
      <c r="I9" s="164" t="s">
        <v>1300</v>
      </c>
      <c r="J9" s="148">
        <v>42765</v>
      </c>
      <c r="K9" s="136">
        <v>42719</v>
      </c>
      <c r="L9" s="5"/>
      <c r="M9" s="131" t="s">
        <v>704</v>
      </c>
      <c r="N9" s="131" t="s">
        <v>1331</v>
      </c>
      <c r="O9" s="141"/>
      <c r="P9" s="128"/>
      <c r="Q9" s="230">
        <v>8</v>
      </c>
    </row>
    <row r="10" spans="1:17" s="85" customFormat="1" ht="36" x14ac:dyDescent="0.25">
      <c r="A10" s="91">
        <v>164</v>
      </c>
      <c r="B10" s="118" t="s">
        <v>442</v>
      </c>
      <c r="C10" s="111" t="s">
        <v>443</v>
      </c>
      <c r="D10" s="133" t="s">
        <v>1198</v>
      </c>
      <c r="E10" s="131" t="s">
        <v>1096</v>
      </c>
      <c r="F10" s="269">
        <v>2.5</v>
      </c>
      <c r="G10" s="153" t="s">
        <v>1329</v>
      </c>
      <c r="H10" s="127" t="s">
        <v>1318</v>
      </c>
      <c r="I10" s="164" t="s">
        <v>1320</v>
      </c>
      <c r="J10" s="148">
        <v>42765</v>
      </c>
      <c r="K10" s="136">
        <v>42720</v>
      </c>
      <c r="L10" s="5"/>
      <c r="M10" s="131" t="s">
        <v>704</v>
      </c>
      <c r="N10" s="131" t="s">
        <v>750</v>
      </c>
      <c r="O10" s="141"/>
      <c r="P10" s="128"/>
      <c r="Q10" s="230">
        <v>7</v>
      </c>
    </row>
    <row r="11" spans="1:17" s="85" customFormat="1" ht="37.5" customHeight="1" x14ac:dyDescent="0.25">
      <c r="A11" s="91">
        <v>163</v>
      </c>
      <c r="B11" s="118" t="s">
        <v>45</v>
      </c>
      <c r="C11" s="111" t="s">
        <v>46</v>
      </c>
      <c r="D11" s="133" t="s">
        <v>1162</v>
      </c>
      <c r="E11" s="131" t="s">
        <v>1306</v>
      </c>
      <c r="F11" s="269">
        <v>2.5</v>
      </c>
      <c r="G11" s="152" t="s">
        <v>1328</v>
      </c>
      <c r="H11" s="127" t="s">
        <v>1118</v>
      </c>
      <c r="I11" s="164" t="s">
        <v>1318</v>
      </c>
      <c r="J11" s="148">
        <v>42718</v>
      </c>
      <c r="K11" s="136">
        <v>42667</v>
      </c>
      <c r="L11" s="5"/>
      <c r="M11" s="131" t="s">
        <v>709</v>
      </c>
      <c r="N11" s="131" t="s">
        <v>750</v>
      </c>
      <c r="O11" s="141"/>
      <c r="P11" s="128"/>
      <c r="Q11" s="230">
        <v>8</v>
      </c>
    </row>
    <row r="12" spans="1:17" s="85" customFormat="1" ht="42.75" customHeight="1" x14ac:dyDescent="0.25">
      <c r="A12" s="91">
        <v>162</v>
      </c>
      <c r="B12" s="118" t="s">
        <v>58</v>
      </c>
      <c r="C12" s="111" t="s">
        <v>59</v>
      </c>
      <c r="D12" s="133" t="s">
        <v>1121</v>
      </c>
      <c r="E12" s="131" t="s">
        <v>1306</v>
      </c>
      <c r="F12" s="269">
        <v>4</v>
      </c>
      <c r="G12" s="153" t="s">
        <v>1325</v>
      </c>
      <c r="H12" s="127" t="s">
        <v>1326</v>
      </c>
      <c r="I12" s="164" t="s">
        <v>1323</v>
      </c>
      <c r="J12" s="148">
        <v>42718</v>
      </c>
      <c r="K12" s="136">
        <v>42685</v>
      </c>
      <c r="L12" s="5"/>
      <c r="M12" s="131" t="s">
        <v>709</v>
      </c>
      <c r="N12" s="131" t="s">
        <v>1327</v>
      </c>
      <c r="O12" s="141"/>
      <c r="P12" s="128"/>
      <c r="Q12" s="230">
        <v>9</v>
      </c>
    </row>
    <row r="13" spans="1:17" s="85" customFormat="1" ht="35.25" hidden="1" customHeight="1" x14ac:dyDescent="0.25">
      <c r="A13" s="91">
        <v>161</v>
      </c>
      <c r="B13" s="118" t="s">
        <v>585</v>
      </c>
      <c r="C13" s="111" t="s">
        <v>586</v>
      </c>
      <c r="D13" s="133" t="s">
        <v>1104</v>
      </c>
      <c r="E13" s="131" t="s">
        <v>1306</v>
      </c>
      <c r="F13" s="269">
        <v>7</v>
      </c>
      <c r="G13" s="153" t="s">
        <v>1321</v>
      </c>
      <c r="H13" s="127" t="s">
        <v>1322</v>
      </c>
      <c r="I13" s="164" t="s">
        <v>1323</v>
      </c>
      <c r="J13" s="148">
        <v>42718</v>
      </c>
      <c r="K13" s="136">
        <v>42594</v>
      </c>
      <c r="L13" s="5"/>
      <c r="M13" s="131" t="s">
        <v>709</v>
      </c>
      <c r="N13" s="131" t="s">
        <v>1324</v>
      </c>
      <c r="O13" s="141"/>
      <c r="P13" s="128"/>
      <c r="Q13" s="230">
        <v>12</v>
      </c>
    </row>
    <row r="14" spans="1:17" s="85" customFormat="1" ht="48" x14ac:dyDescent="0.25">
      <c r="A14" s="91">
        <v>160</v>
      </c>
      <c r="B14" s="118" t="s">
        <v>592</v>
      </c>
      <c r="C14" s="111" t="s">
        <v>593</v>
      </c>
      <c r="D14" s="133" t="s">
        <v>1198</v>
      </c>
      <c r="E14" s="131" t="s">
        <v>1306</v>
      </c>
      <c r="F14" s="269">
        <v>2</v>
      </c>
      <c r="G14" s="152" t="s">
        <v>1319</v>
      </c>
      <c r="H14" s="127" t="s">
        <v>1318</v>
      </c>
      <c r="I14" s="164" t="s">
        <v>1320</v>
      </c>
      <c r="J14" s="148">
        <v>42684</v>
      </c>
      <c r="K14" s="136">
        <v>42676</v>
      </c>
      <c r="L14" s="5"/>
      <c r="M14" s="131" t="s">
        <v>704</v>
      </c>
      <c r="N14" s="131" t="s">
        <v>850</v>
      </c>
      <c r="O14" s="141"/>
      <c r="P14" s="128"/>
      <c r="Q14" s="230">
        <v>10</v>
      </c>
    </row>
    <row r="15" spans="1:17" s="120" customFormat="1" ht="48" x14ac:dyDescent="0.25">
      <c r="A15" s="91">
        <v>159</v>
      </c>
      <c r="B15" s="118" t="s">
        <v>65</v>
      </c>
      <c r="C15" s="111" t="s">
        <v>66</v>
      </c>
      <c r="D15" s="133" t="s">
        <v>1121</v>
      </c>
      <c r="E15" s="131" t="s">
        <v>1306</v>
      </c>
      <c r="F15" s="269">
        <v>4</v>
      </c>
      <c r="G15" s="152" t="s">
        <v>1316</v>
      </c>
      <c r="H15" s="127" t="s">
        <v>1317</v>
      </c>
      <c r="I15" s="164" t="s">
        <v>1318</v>
      </c>
      <c r="J15" s="148">
        <v>42664</v>
      </c>
      <c r="K15" s="136">
        <v>42594</v>
      </c>
      <c r="L15" s="5"/>
      <c r="M15" s="131" t="s">
        <v>709</v>
      </c>
      <c r="N15" s="131" t="s">
        <v>750</v>
      </c>
      <c r="O15" s="141"/>
      <c r="P15" s="128"/>
      <c r="Q15" s="230">
        <v>11</v>
      </c>
    </row>
    <row r="16" spans="1:17" s="120" customFormat="1" ht="29.25" hidden="1" customHeight="1" x14ac:dyDescent="0.25">
      <c r="A16" s="91">
        <v>158</v>
      </c>
      <c r="B16" s="156" t="s">
        <v>342</v>
      </c>
      <c r="C16" s="161" t="s">
        <v>343</v>
      </c>
      <c r="D16" s="155" t="s">
        <v>1089</v>
      </c>
      <c r="E16" s="131" t="s">
        <v>1306</v>
      </c>
      <c r="F16" s="269">
        <v>12.5</v>
      </c>
      <c r="G16" s="152" t="s">
        <v>1315</v>
      </c>
      <c r="H16" s="127" t="s">
        <v>1193</v>
      </c>
      <c r="I16" s="164" t="s">
        <v>1155</v>
      </c>
      <c r="J16" s="148">
        <v>42664</v>
      </c>
      <c r="K16" s="136">
        <v>42594</v>
      </c>
      <c r="L16" s="5"/>
      <c r="M16" s="131" t="s">
        <v>709</v>
      </c>
      <c r="N16" s="131" t="s">
        <v>862</v>
      </c>
      <c r="O16" s="141"/>
      <c r="P16" s="128"/>
      <c r="Q16" s="230">
        <v>15</v>
      </c>
    </row>
    <row r="17" spans="1:17" s="120" customFormat="1" ht="27.75" hidden="1" customHeight="1" x14ac:dyDescent="0.25">
      <c r="A17" s="91">
        <v>157</v>
      </c>
      <c r="B17" s="118" t="s">
        <v>375</v>
      </c>
      <c r="C17" s="111" t="s">
        <v>376</v>
      </c>
      <c r="D17" s="133" t="s">
        <v>1088</v>
      </c>
      <c r="E17" s="131" t="s">
        <v>1306</v>
      </c>
      <c r="F17" s="269"/>
      <c r="G17" s="152" t="s">
        <v>1314</v>
      </c>
      <c r="H17" s="127" t="s">
        <v>1136</v>
      </c>
      <c r="I17" s="164" t="s">
        <v>1313</v>
      </c>
      <c r="J17" s="148">
        <v>42664</v>
      </c>
      <c r="K17" s="136">
        <v>42594</v>
      </c>
      <c r="L17" s="5"/>
      <c r="M17" s="131" t="s">
        <v>709</v>
      </c>
      <c r="N17" s="131" t="s">
        <v>799</v>
      </c>
      <c r="O17" s="141"/>
      <c r="P17" s="128"/>
      <c r="Q17" s="230">
        <v>16</v>
      </c>
    </row>
    <row r="18" spans="1:17" s="85" customFormat="1" ht="42.75" customHeight="1" x14ac:dyDescent="0.25">
      <c r="A18" s="91">
        <v>156</v>
      </c>
      <c r="B18" s="118" t="s">
        <v>505</v>
      </c>
      <c r="C18" s="111" t="s">
        <v>506</v>
      </c>
      <c r="D18" s="133" t="s">
        <v>1121</v>
      </c>
      <c r="E18" s="131" t="s">
        <v>1306</v>
      </c>
      <c r="F18" s="269">
        <v>4</v>
      </c>
      <c r="G18" s="152" t="s">
        <v>1303</v>
      </c>
      <c r="H18" s="127" t="s">
        <v>1304</v>
      </c>
      <c r="I18" s="164" t="s">
        <v>1305</v>
      </c>
      <c r="J18" s="148">
        <v>42580</v>
      </c>
      <c r="K18" s="136">
        <v>42552</v>
      </c>
      <c r="L18" s="5"/>
      <c r="M18" s="131" t="s">
        <v>709</v>
      </c>
      <c r="N18" s="131" t="s">
        <v>1262</v>
      </c>
      <c r="O18" s="141"/>
      <c r="P18" s="128"/>
      <c r="Q18" s="230">
        <v>12</v>
      </c>
    </row>
    <row r="19" spans="1:17" s="120" customFormat="1" ht="34.5" customHeight="1" x14ac:dyDescent="0.25">
      <c r="A19" s="91">
        <v>155</v>
      </c>
      <c r="B19" s="118" t="s">
        <v>219</v>
      </c>
      <c r="C19" s="111" t="s">
        <v>220</v>
      </c>
      <c r="D19" s="133" t="s">
        <v>1144</v>
      </c>
      <c r="E19" s="131" t="s">
        <v>1306</v>
      </c>
      <c r="F19" s="269">
        <v>4</v>
      </c>
      <c r="G19" s="152" t="s">
        <v>1301</v>
      </c>
      <c r="H19" s="127" t="s">
        <v>1118</v>
      </c>
      <c r="I19" s="164" t="s">
        <v>1214</v>
      </c>
      <c r="J19" s="148">
        <v>42573</v>
      </c>
      <c r="K19" s="136">
        <v>42426</v>
      </c>
      <c r="L19" s="5"/>
      <c r="M19" s="131" t="s">
        <v>704</v>
      </c>
      <c r="N19" s="131" t="s">
        <v>1302</v>
      </c>
      <c r="O19" s="141"/>
      <c r="P19" s="128"/>
      <c r="Q19" s="230">
        <v>13</v>
      </c>
    </row>
    <row r="20" spans="1:17" s="85" customFormat="1" ht="41.25" customHeight="1" x14ac:dyDescent="0.25">
      <c r="A20" s="91">
        <v>154</v>
      </c>
      <c r="B20" s="118" t="s">
        <v>439</v>
      </c>
      <c r="C20" s="111" t="s">
        <v>440</v>
      </c>
      <c r="D20" s="133" t="s">
        <v>1198</v>
      </c>
      <c r="E20" s="131" t="s">
        <v>1306</v>
      </c>
      <c r="F20" s="269">
        <v>2</v>
      </c>
      <c r="G20" s="152" t="s">
        <v>1299</v>
      </c>
      <c r="H20" s="127" t="s">
        <v>1123</v>
      </c>
      <c r="I20" s="164" t="s">
        <v>1300</v>
      </c>
      <c r="J20" s="148">
        <v>42573</v>
      </c>
      <c r="K20" s="136">
        <v>42543</v>
      </c>
      <c r="L20" s="5"/>
      <c r="M20" s="131" t="s">
        <v>709</v>
      </c>
      <c r="N20" s="131" t="s">
        <v>1298</v>
      </c>
      <c r="O20" s="141"/>
      <c r="P20" s="128"/>
      <c r="Q20" s="230">
        <v>14</v>
      </c>
    </row>
    <row r="21" spans="1:17" s="85" customFormat="1" ht="31.5" hidden="1" customHeight="1" x14ac:dyDescent="0.25">
      <c r="A21" s="91">
        <v>153</v>
      </c>
      <c r="B21" s="118" t="s">
        <v>626</v>
      </c>
      <c r="C21" s="111" t="s">
        <v>627</v>
      </c>
      <c r="D21" s="133" t="s">
        <v>1088</v>
      </c>
      <c r="E21" s="131" t="s">
        <v>1293</v>
      </c>
      <c r="F21" s="269"/>
      <c r="G21" s="152" t="s">
        <v>1311</v>
      </c>
      <c r="H21" s="127" t="s">
        <v>1214</v>
      </c>
      <c r="I21" s="164" t="s">
        <v>1217</v>
      </c>
      <c r="J21" s="137">
        <v>42544</v>
      </c>
      <c r="K21" s="136">
        <v>42535</v>
      </c>
      <c r="L21" s="5"/>
      <c r="M21" s="131" t="s">
        <v>709</v>
      </c>
      <c r="N21" s="131" t="s">
        <v>729</v>
      </c>
      <c r="O21" s="141"/>
      <c r="P21" s="128"/>
      <c r="Q21" s="230">
        <v>20</v>
      </c>
    </row>
    <row r="22" spans="1:17" s="85" customFormat="1" ht="39.75" hidden="1" customHeight="1" x14ac:dyDescent="0.25">
      <c r="A22" s="91">
        <v>152</v>
      </c>
      <c r="B22" s="118" t="s">
        <v>19</v>
      </c>
      <c r="C22" s="111" t="s">
        <v>20</v>
      </c>
      <c r="D22" s="133" t="s">
        <v>1307</v>
      </c>
      <c r="E22" s="131" t="s">
        <v>1293</v>
      </c>
      <c r="F22" s="269">
        <v>10</v>
      </c>
      <c r="G22" s="152" t="s">
        <v>1297</v>
      </c>
      <c r="H22" s="127" t="s">
        <v>1296</v>
      </c>
      <c r="I22" s="164" t="s">
        <v>1197</v>
      </c>
      <c r="J22" s="148">
        <v>42446</v>
      </c>
      <c r="K22" s="136">
        <v>42426</v>
      </c>
      <c r="L22" s="5"/>
      <c r="M22" s="131" t="s">
        <v>704</v>
      </c>
      <c r="N22" s="131" t="s">
        <v>750</v>
      </c>
      <c r="O22" s="141"/>
      <c r="P22" s="128"/>
      <c r="Q22" s="230">
        <v>21</v>
      </c>
    </row>
    <row r="23" spans="1:17" s="85" customFormat="1" ht="36" hidden="1" customHeight="1" x14ac:dyDescent="0.25">
      <c r="A23" s="91">
        <v>151</v>
      </c>
      <c r="B23" s="118" t="s">
        <v>28</v>
      </c>
      <c r="C23" s="111" t="s">
        <v>29</v>
      </c>
      <c r="D23" s="133" t="s">
        <v>1095</v>
      </c>
      <c r="E23" s="131" t="s">
        <v>1293</v>
      </c>
      <c r="F23" s="269">
        <v>9.5</v>
      </c>
      <c r="G23" s="152" t="s">
        <v>1295</v>
      </c>
      <c r="H23" s="127" t="s">
        <v>1296</v>
      </c>
      <c r="I23" s="165" t="s">
        <v>1264</v>
      </c>
      <c r="J23" s="166">
        <v>42446</v>
      </c>
      <c r="K23" s="136">
        <v>42426</v>
      </c>
      <c r="L23" s="5"/>
      <c r="M23" s="131" t="s">
        <v>704</v>
      </c>
      <c r="N23" s="131" t="s">
        <v>750</v>
      </c>
      <c r="O23" s="141"/>
      <c r="P23" s="128"/>
      <c r="Q23" s="230">
        <v>22</v>
      </c>
    </row>
    <row r="24" spans="1:17" s="85" customFormat="1" ht="36" x14ac:dyDescent="0.25">
      <c r="A24" s="91">
        <v>150</v>
      </c>
      <c r="B24" s="118" t="s">
        <v>508</v>
      </c>
      <c r="C24" s="111" t="s">
        <v>509</v>
      </c>
      <c r="D24" s="133" t="s">
        <v>1149</v>
      </c>
      <c r="E24" s="131" t="s">
        <v>1293</v>
      </c>
      <c r="F24" s="269">
        <v>3.5</v>
      </c>
      <c r="G24" s="152" t="s">
        <v>1294</v>
      </c>
      <c r="H24" s="127" t="s">
        <v>1193</v>
      </c>
      <c r="I24" s="164" t="s">
        <v>1123</v>
      </c>
      <c r="J24" s="148">
        <v>42446</v>
      </c>
      <c r="K24" s="136">
        <v>42425</v>
      </c>
      <c r="L24" s="5"/>
      <c r="M24" s="131" t="s">
        <v>709</v>
      </c>
      <c r="N24" s="131" t="s">
        <v>862</v>
      </c>
      <c r="O24" s="141"/>
      <c r="P24" s="128"/>
      <c r="Q24" s="230">
        <v>15</v>
      </c>
    </row>
    <row r="25" spans="1:17" ht="25.5" customHeight="1" x14ac:dyDescent="0.25">
      <c r="A25" s="91">
        <v>149</v>
      </c>
      <c r="B25" s="118" t="s">
        <v>490</v>
      </c>
      <c r="C25" s="111" t="s">
        <v>491</v>
      </c>
      <c r="D25" s="133" t="s">
        <v>1309</v>
      </c>
      <c r="E25" s="131" t="s">
        <v>1215</v>
      </c>
      <c r="F25" s="269">
        <v>6</v>
      </c>
      <c r="G25" s="152" t="s">
        <v>1291</v>
      </c>
      <c r="H25" s="127" t="s">
        <v>1255</v>
      </c>
      <c r="I25" s="164" t="s">
        <v>1119</v>
      </c>
      <c r="J25" s="148">
        <v>42361</v>
      </c>
      <c r="K25" s="136">
        <v>42334</v>
      </c>
      <c r="L25" s="5"/>
      <c r="M25" s="131" t="s">
        <v>709</v>
      </c>
      <c r="N25" s="131" t="s">
        <v>1292</v>
      </c>
      <c r="O25" s="141"/>
      <c r="P25" s="128"/>
      <c r="Q25" s="230">
        <v>16</v>
      </c>
    </row>
    <row r="26" spans="1:17" s="85" customFormat="1" ht="36" x14ac:dyDescent="0.25">
      <c r="A26" s="91">
        <v>148</v>
      </c>
      <c r="B26" s="118" t="s">
        <v>43</v>
      </c>
      <c r="C26" s="111" t="s">
        <v>44</v>
      </c>
      <c r="D26" s="133" t="s">
        <v>1121</v>
      </c>
      <c r="E26" s="131" t="s">
        <v>1215</v>
      </c>
      <c r="F26" s="269">
        <v>3</v>
      </c>
      <c r="G26" s="152" t="s">
        <v>1290</v>
      </c>
      <c r="H26" s="127" t="s">
        <v>1276</v>
      </c>
      <c r="I26" s="164" t="s">
        <v>1284</v>
      </c>
      <c r="J26" s="148">
        <v>42355</v>
      </c>
      <c r="K26" s="136">
        <v>42326</v>
      </c>
      <c r="L26" s="5"/>
      <c r="M26" s="131" t="s">
        <v>709</v>
      </c>
      <c r="N26" s="131" t="s">
        <v>1181</v>
      </c>
      <c r="O26" s="141"/>
      <c r="P26" s="128"/>
      <c r="Q26" s="230">
        <v>17</v>
      </c>
    </row>
    <row r="27" spans="1:17" s="85" customFormat="1" ht="53.25" customHeight="1" x14ac:dyDescent="0.25">
      <c r="A27" s="91">
        <v>147</v>
      </c>
      <c r="B27" s="118" t="s">
        <v>95</v>
      </c>
      <c r="C27" s="111" t="s">
        <v>96</v>
      </c>
      <c r="D27" s="133" t="s">
        <v>1149</v>
      </c>
      <c r="E27" s="131" t="s">
        <v>1215</v>
      </c>
      <c r="F27" s="269">
        <v>2</v>
      </c>
      <c r="G27" s="152" t="s">
        <v>1289</v>
      </c>
      <c r="H27" s="127" t="s">
        <v>1257</v>
      </c>
      <c r="I27" s="164" t="s">
        <v>1197</v>
      </c>
      <c r="J27" s="148">
        <v>42355</v>
      </c>
      <c r="K27" s="136">
        <v>42313</v>
      </c>
      <c r="L27" s="5"/>
      <c r="M27" s="131" t="s">
        <v>709</v>
      </c>
      <c r="N27" s="131" t="s">
        <v>1181</v>
      </c>
      <c r="O27" s="141"/>
      <c r="P27" s="128"/>
      <c r="Q27" s="230">
        <v>18</v>
      </c>
    </row>
    <row r="28" spans="1:17" s="85" customFormat="1" ht="29.25" customHeight="1" x14ac:dyDescent="0.25">
      <c r="A28" s="91">
        <v>146</v>
      </c>
      <c r="B28" s="118" t="s">
        <v>100</v>
      </c>
      <c r="C28" s="111" t="s">
        <v>101</v>
      </c>
      <c r="D28" s="133" t="s">
        <v>1115</v>
      </c>
      <c r="E28" s="131" t="s">
        <v>1215</v>
      </c>
      <c r="F28" s="269">
        <v>2.5</v>
      </c>
      <c r="G28" s="152" t="s">
        <v>1288</v>
      </c>
      <c r="H28" s="127" t="s">
        <v>1193</v>
      </c>
      <c r="I28" s="164" t="s">
        <v>1255</v>
      </c>
      <c r="J28" s="148">
        <v>42355</v>
      </c>
      <c r="K28" s="136">
        <v>42320</v>
      </c>
      <c r="L28" s="5"/>
      <c r="M28" s="131" t="s">
        <v>709</v>
      </c>
      <c r="N28" s="131" t="s">
        <v>699</v>
      </c>
      <c r="O28" s="141"/>
      <c r="P28" s="128"/>
      <c r="Q28" s="230">
        <v>19</v>
      </c>
    </row>
    <row r="29" spans="1:17" s="85" customFormat="1" ht="41.25" customHeight="1" x14ac:dyDescent="0.25">
      <c r="A29" s="91">
        <v>145</v>
      </c>
      <c r="B29" s="118" t="s">
        <v>110</v>
      </c>
      <c r="C29" s="111" t="s">
        <v>111</v>
      </c>
      <c r="D29" s="133" t="s">
        <v>1144</v>
      </c>
      <c r="E29" s="131" t="s">
        <v>1215</v>
      </c>
      <c r="F29" s="269">
        <v>3.5</v>
      </c>
      <c r="G29" s="152" t="s">
        <v>1286</v>
      </c>
      <c r="H29" s="127" t="s">
        <v>1140</v>
      </c>
      <c r="I29" s="164" t="s">
        <v>1287</v>
      </c>
      <c r="J29" s="148">
        <v>42355</v>
      </c>
      <c r="K29" s="136">
        <v>42335</v>
      </c>
      <c r="L29" s="5"/>
      <c r="M29" s="131" t="s">
        <v>709</v>
      </c>
      <c r="N29" s="131" t="s">
        <v>799</v>
      </c>
      <c r="O29" s="141"/>
      <c r="P29" s="128"/>
      <c r="Q29" s="230">
        <v>20</v>
      </c>
    </row>
    <row r="30" spans="1:17" s="85" customFormat="1" ht="33.75" customHeight="1" x14ac:dyDescent="0.25">
      <c r="A30" s="91">
        <v>144</v>
      </c>
      <c r="B30" s="118" t="s">
        <v>266</v>
      </c>
      <c r="C30" s="111" t="s">
        <v>267</v>
      </c>
      <c r="D30" s="133" t="s">
        <v>1144</v>
      </c>
      <c r="E30" s="131" t="s">
        <v>1215</v>
      </c>
      <c r="F30" s="269">
        <v>3.5</v>
      </c>
      <c r="G30" s="152" t="s">
        <v>1285</v>
      </c>
      <c r="H30" s="127" t="s">
        <v>1193</v>
      </c>
      <c r="I30" s="164" t="s">
        <v>1255</v>
      </c>
      <c r="J30" s="148">
        <v>42355</v>
      </c>
      <c r="K30" s="136">
        <v>42320</v>
      </c>
      <c r="L30" s="5"/>
      <c r="M30" s="131" t="s">
        <v>709</v>
      </c>
      <c r="N30" s="131" t="s">
        <v>699</v>
      </c>
      <c r="O30" s="141"/>
      <c r="P30" s="128"/>
      <c r="Q30" s="230">
        <v>21</v>
      </c>
    </row>
    <row r="31" spans="1:17" s="85" customFormat="1" ht="43.5" customHeight="1" x14ac:dyDescent="0.25">
      <c r="A31" s="91">
        <v>143</v>
      </c>
      <c r="B31" s="118" t="s">
        <v>433</v>
      </c>
      <c r="C31" s="111" t="s">
        <v>434</v>
      </c>
      <c r="D31" s="133" t="s">
        <v>1121</v>
      </c>
      <c r="E31" s="131" t="s">
        <v>1215</v>
      </c>
      <c r="F31" s="269">
        <v>3</v>
      </c>
      <c r="G31" s="152" t="s">
        <v>1282</v>
      </c>
      <c r="H31" s="127" t="s">
        <v>1283</v>
      </c>
      <c r="I31" s="164" t="s">
        <v>1284</v>
      </c>
      <c r="J31" s="148">
        <v>42355</v>
      </c>
      <c r="K31" s="136">
        <v>42320</v>
      </c>
      <c r="L31" s="5"/>
      <c r="M31" s="131" t="s">
        <v>709</v>
      </c>
      <c r="N31" s="131" t="s">
        <v>750</v>
      </c>
      <c r="O31" s="141"/>
      <c r="P31" s="128"/>
      <c r="Q31" s="230">
        <v>22</v>
      </c>
    </row>
    <row r="32" spans="1:17" s="85" customFormat="1" ht="24" hidden="1" x14ac:dyDescent="0.25">
      <c r="A32" s="91">
        <v>142</v>
      </c>
      <c r="B32" s="118" t="s">
        <v>501</v>
      </c>
      <c r="C32" s="111" t="s">
        <v>502</v>
      </c>
      <c r="D32" s="133" t="s">
        <v>1095</v>
      </c>
      <c r="E32" s="131" t="s">
        <v>1215</v>
      </c>
      <c r="F32" s="269">
        <v>9</v>
      </c>
      <c r="G32" s="152" t="s">
        <v>1280</v>
      </c>
      <c r="H32" s="127" t="s">
        <v>1281</v>
      </c>
      <c r="I32" s="164" t="s">
        <v>1272</v>
      </c>
      <c r="J32" s="148">
        <v>42355</v>
      </c>
      <c r="K32" s="136">
        <v>42325</v>
      </c>
      <c r="L32" s="5"/>
      <c r="M32" s="131" t="s">
        <v>709</v>
      </c>
      <c r="N32" s="131" t="s">
        <v>699</v>
      </c>
      <c r="O32" s="141"/>
      <c r="P32" s="128"/>
      <c r="Q32" s="230">
        <v>31</v>
      </c>
    </row>
    <row r="33" spans="1:17" s="85" customFormat="1" ht="33" customHeight="1" x14ac:dyDescent="0.25">
      <c r="A33" s="91">
        <v>141</v>
      </c>
      <c r="B33" s="118" t="s">
        <v>600</v>
      </c>
      <c r="C33" s="111" t="s">
        <v>601</v>
      </c>
      <c r="D33" s="133" t="s">
        <v>1121</v>
      </c>
      <c r="E33" s="131" t="s">
        <v>1215</v>
      </c>
      <c r="F33" s="269">
        <v>3</v>
      </c>
      <c r="G33" s="152" t="s">
        <v>1278</v>
      </c>
      <c r="H33" s="127" t="s">
        <v>1276</v>
      </c>
      <c r="I33" s="164" t="s">
        <v>1279</v>
      </c>
      <c r="J33" s="148">
        <v>42355</v>
      </c>
      <c r="K33" s="136">
        <v>42326</v>
      </c>
      <c r="L33" s="5"/>
      <c r="M33" s="131" t="s">
        <v>709</v>
      </c>
      <c r="N33" s="131" t="s">
        <v>1181</v>
      </c>
      <c r="O33" s="141"/>
      <c r="P33" s="128"/>
      <c r="Q33" s="230">
        <v>23</v>
      </c>
    </row>
    <row r="34" spans="1:17" s="85" customFormat="1" ht="36.75" customHeight="1" x14ac:dyDescent="0.25">
      <c r="A34" s="91">
        <v>140</v>
      </c>
      <c r="B34" s="118" t="s">
        <v>295</v>
      </c>
      <c r="C34" s="111" t="s">
        <v>296</v>
      </c>
      <c r="D34" s="133" t="s">
        <v>1144</v>
      </c>
      <c r="E34" s="131" t="s">
        <v>1215</v>
      </c>
      <c r="F34" s="269">
        <v>3.5</v>
      </c>
      <c r="G34" s="152" t="s">
        <v>1275</v>
      </c>
      <c r="H34" s="127" t="s">
        <v>1276</v>
      </c>
      <c r="I34" s="164" t="s">
        <v>1118</v>
      </c>
      <c r="J34" s="148">
        <v>42333</v>
      </c>
      <c r="K34" s="136">
        <v>42237</v>
      </c>
      <c r="L34" s="5"/>
      <c r="M34" s="131" t="s">
        <v>709</v>
      </c>
      <c r="N34" s="131" t="s">
        <v>1277</v>
      </c>
      <c r="O34" s="141"/>
      <c r="P34" s="128"/>
      <c r="Q34" s="230">
        <v>24</v>
      </c>
    </row>
    <row r="35" spans="1:17" s="85" customFormat="1" ht="33" hidden="1" customHeight="1" x14ac:dyDescent="0.25">
      <c r="A35" s="91">
        <v>139</v>
      </c>
      <c r="B35" s="118">
        <v>18515813</v>
      </c>
      <c r="C35" s="111" t="s">
        <v>12</v>
      </c>
      <c r="D35" s="133" t="s">
        <v>1092</v>
      </c>
      <c r="E35" s="131" t="s">
        <v>1215</v>
      </c>
      <c r="F35" s="269">
        <v>10</v>
      </c>
      <c r="G35" s="152" t="s">
        <v>1274</v>
      </c>
      <c r="H35" s="127" t="s">
        <v>1140</v>
      </c>
      <c r="I35" s="127" t="s">
        <v>1136</v>
      </c>
      <c r="J35" s="151">
        <v>42293</v>
      </c>
      <c r="K35" s="136">
        <v>42265</v>
      </c>
      <c r="L35" s="5"/>
      <c r="M35" s="131" t="s">
        <v>709</v>
      </c>
      <c r="N35" s="131" t="s">
        <v>693</v>
      </c>
      <c r="O35" s="141"/>
      <c r="P35" s="128"/>
      <c r="Q35" s="230">
        <v>34</v>
      </c>
    </row>
    <row r="36" spans="1:17" s="85" customFormat="1" ht="36" x14ac:dyDescent="0.25">
      <c r="A36" s="91">
        <v>138</v>
      </c>
      <c r="B36" s="118" t="s">
        <v>54</v>
      </c>
      <c r="C36" s="111" t="s">
        <v>55</v>
      </c>
      <c r="D36" s="133" t="s">
        <v>1121</v>
      </c>
      <c r="E36" s="131" t="s">
        <v>1215</v>
      </c>
      <c r="F36" s="269">
        <v>3</v>
      </c>
      <c r="G36" s="152" t="s">
        <v>1273</v>
      </c>
      <c r="H36" s="127" t="s">
        <v>1124</v>
      </c>
      <c r="I36" s="164" t="s">
        <v>1261</v>
      </c>
      <c r="J36" s="148">
        <v>42293</v>
      </c>
      <c r="K36" s="136">
        <v>42258</v>
      </c>
      <c r="L36" s="5"/>
      <c r="M36" s="131" t="s">
        <v>709</v>
      </c>
      <c r="N36" s="131" t="s">
        <v>1262</v>
      </c>
      <c r="O36" s="141"/>
      <c r="P36" s="128"/>
      <c r="Q36" s="230">
        <v>25</v>
      </c>
    </row>
    <row r="37" spans="1:17" s="85" customFormat="1" ht="36" x14ac:dyDescent="0.25">
      <c r="A37" s="91">
        <v>137</v>
      </c>
      <c r="B37" s="118" t="s">
        <v>197</v>
      </c>
      <c r="C37" s="111" t="s">
        <v>198</v>
      </c>
      <c r="D37" s="133" t="s">
        <v>1121</v>
      </c>
      <c r="E37" s="131" t="s">
        <v>1215</v>
      </c>
      <c r="F37" s="269">
        <v>3</v>
      </c>
      <c r="G37" s="152" t="s">
        <v>1270</v>
      </c>
      <c r="H37" s="127" t="s">
        <v>1271</v>
      </c>
      <c r="I37" s="164" t="s">
        <v>1272</v>
      </c>
      <c r="J37" s="148">
        <v>42293</v>
      </c>
      <c r="K37" s="136">
        <v>42258</v>
      </c>
      <c r="L37" s="5"/>
      <c r="M37" s="131" t="s">
        <v>709</v>
      </c>
      <c r="N37" s="131" t="s">
        <v>881</v>
      </c>
      <c r="O37" s="141"/>
      <c r="P37" s="128"/>
      <c r="Q37" s="230">
        <v>26</v>
      </c>
    </row>
    <row r="38" spans="1:17" s="85" customFormat="1" ht="36" hidden="1" x14ac:dyDescent="0.25">
      <c r="A38" s="91">
        <v>136</v>
      </c>
      <c r="B38" s="118" t="s">
        <v>215</v>
      </c>
      <c r="C38" s="111" t="s">
        <v>216</v>
      </c>
      <c r="D38" s="133" t="s">
        <v>1104</v>
      </c>
      <c r="E38" s="131" t="s">
        <v>1215</v>
      </c>
      <c r="F38" s="269">
        <v>7</v>
      </c>
      <c r="G38" s="152" t="s">
        <v>1268</v>
      </c>
      <c r="H38" s="127" t="s">
        <v>1123</v>
      </c>
      <c r="I38" s="164" t="s">
        <v>1269</v>
      </c>
      <c r="J38" s="148">
        <v>42293</v>
      </c>
      <c r="K38" s="136">
        <v>42227</v>
      </c>
      <c r="L38" s="5"/>
      <c r="M38" s="131" t="s">
        <v>704</v>
      </c>
      <c r="N38" s="131" t="s">
        <v>1202</v>
      </c>
      <c r="O38" s="141"/>
      <c r="P38" s="128"/>
      <c r="Q38" s="230">
        <v>37</v>
      </c>
    </row>
    <row r="39" spans="1:17" s="85" customFormat="1" ht="24" hidden="1" x14ac:dyDescent="0.25">
      <c r="A39" s="91">
        <v>135</v>
      </c>
      <c r="B39" s="118" t="s">
        <v>379</v>
      </c>
      <c r="C39" s="111" t="s">
        <v>380</v>
      </c>
      <c r="D39" s="133" t="s">
        <v>1104</v>
      </c>
      <c r="E39" s="131" t="s">
        <v>1215</v>
      </c>
      <c r="F39" s="269">
        <v>7</v>
      </c>
      <c r="G39" s="152" t="s">
        <v>1266</v>
      </c>
      <c r="H39" s="127" t="s">
        <v>1236</v>
      </c>
      <c r="I39" s="164" t="s">
        <v>1261</v>
      </c>
      <c r="J39" s="148">
        <v>42293</v>
      </c>
      <c r="K39" s="136">
        <v>42244</v>
      </c>
      <c r="L39" s="5"/>
      <c r="M39" s="131" t="s">
        <v>709</v>
      </c>
      <c r="N39" s="131" t="s">
        <v>1262</v>
      </c>
      <c r="O39" s="141"/>
      <c r="P39" s="128"/>
      <c r="Q39" s="230">
        <v>38</v>
      </c>
    </row>
    <row r="40" spans="1:17" s="85" customFormat="1" ht="27" customHeight="1" x14ac:dyDescent="0.25">
      <c r="A40" s="91">
        <v>134</v>
      </c>
      <c r="B40" s="118" t="s">
        <v>415</v>
      </c>
      <c r="C40" s="111" t="s">
        <v>416</v>
      </c>
      <c r="D40" s="133" t="s">
        <v>1121</v>
      </c>
      <c r="E40" s="131" t="s">
        <v>1215</v>
      </c>
      <c r="F40" s="269">
        <v>3</v>
      </c>
      <c r="G40" s="152" t="s">
        <v>1265</v>
      </c>
      <c r="H40" s="127" t="s">
        <v>1140</v>
      </c>
      <c r="I40" s="164" t="s">
        <v>1136</v>
      </c>
      <c r="J40" s="148">
        <v>42293</v>
      </c>
      <c r="K40" s="136">
        <v>42265</v>
      </c>
      <c r="L40" s="5"/>
      <c r="M40" s="131" t="s">
        <v>704</v>
      </c>
      <c r="N40" s="131" t="s">
        <v>693</v>
      </c>
      <c r="O40" s="141"/>
      <c r="P40" s="128"/>
      <c r="Q40" s="230">
        <v>27</v>
      </c>
    </row>
    <row r="41" spans="1:17" s="85" customFormat="1" ht="48" x14ac:dyDescent="0.25">
      <c r="A41" s="91">
        <v>133</v>
      </c>
      <c r="B41" s="118" t="s">
        <v>36</v>
      </c>
      <c r="C41" s="111" t="s">
        <v>37</v>
      </c>
      <c r="D41" s="133" t="s">
        <v>1121</v>
      </c>
      <c r="E41" s="131" t="s">
        <v>1215</v>
      </c>
      <c r="F41" s="269">
        <v>3</v>
      </c>
      <c r="G41" s="152" t="s">
        <v>1263</v>
      </c>
      <c r="H41" s="127" t="s">
        <v>1197</v>
      </c>
      <c r="I41" s="164" t="s">
        <v>1264</v>
      </c>
      <c r="J41" s="148">
        <v>42216</v>
      </c>
      <c r="K41" s="136">
        <v>42201</v>
      </c>
      <c r="L41" s="5"/>
      <c r="M41" s="131" t="s">
        <v>709</v>
      </c>
      <c r="N41" s="131" t="s">
        <v>1181</v>
      </c>
      <c r="O41" s="141"/>
      <c r="P41" s="128"/>
      <c r="Q41" s="230">
        <v>28</v>
      </c>
    </row>
    <row r="42" spans="1:17" s="85" customFormat="1" ht="36" x14ac:dyDescent="0.25">
      <c r="A42" s="91">
        <v>132</v>
      </c>
      <c r="B42" s="118" t="s">
        <v>39</v>
      </c>
      <c r="C42" s="111" t="s">
        <v>40</v>
      </c>
      <c r="D42" s="133" t="s">
        <v>1121</v>
      </c>
      <c r="E42" s="131" t="s">
        <v>1215</v>
      </c>
      <c r="F42" s="269">
        <v>3</v>
      </c>
      <c r="G42" s="152" t="s">
        <v>1260</v>
      </c>
      <c r="H42" s="127" t="s">
        <v>1124</v>
      </c>
      <c r="I42" s="164" t="s">
        <v>1261</v>
      </c>
      <c r="J42" s="148">
        <v>42202</v>
      </c>
      <c r="K42" s="136">
        <v>42173</v>
      </c>
      <c r="L42" s="5"/>
      <c r="M42" s="131" t="s">
        <v>709</v>
      </c>
      <c r="N42" s="131" t="s">
        <v>1262</v>
      </c>
      <c r="O42" s="141"/>
      <c r="P42" s="128"/>
      <c r="Q42" s="230">
        <v>29</v>
      </c>
    </row>
    <row r="43" spans="1:17" s="85" customFormat="1" ht="24" x14ac:dyDescent="0.25">
      <c r="A43" s="91">
        <v>131</v>
      </c>
      <c r="B43" s="118" t="s">
        <v>472</v>
      </c>
      <c r="C43" s="111" t="s">
        <v>473</v>
      </c>
      <c r="D43" s="133" t="s">
        <v>1149</v>
      </c>
      <c r="E43" s="131" t="s">
        <v>1215</v>
      </c>
      <c r="F43" s="269">
        <v>2.5</v>
      </c>
      <c r="G43" s="152" t="s">
        <v>1259</v>
      </c>
      <c r="H43" s="127" t="s">
        <v>1123</v>
      </c>
      <c r="I43" s="164" t="s">
        <v>1220</v>
      </c>
      <c r="J43" s="148">
        <v>42202</v>
      </c>
      <c r="K43" s="136">
        <v>42167</v>
      </c>
      <c r="L43" s="5"/>
      <c r="M43" s="131" t="s">
        <v>709</v>
      </c>
      <c r="N43" s="131" t="s">
        <v>1202</v>
      </c>
      <c r="O43" s="141"/>
      <c r="P43" s="128"/>
      <c r="Q43" s="230">
        <v>30</v>
      </c>
    </row>
    <row r="44" spans="1:17" s="85" customFormat="1" ht="36" x14ac:dyDescent="0.25">
      <c r="A44" s="91">
        <v>130</v>
      </c>
      <c r="B44" s="118" t="s">
        <v>503</v>
      </c>
      <c r="C44" s="111" t="s">
        <v>504</v>
      </c>
      <c r="D44" s="133" t="s">
        <v>1120</v>
      </c>
      <c r="E44" s="131" t="s">
        <v>1215</v>
      </c>
      <c r="F44" s="269">
        <v>4</v>
      </c>
      <c r="G44" s="152" t="s">
        <v>1258</v>
      </c>
      <c r="H44" s="127" t="s">
        <v>1193</v>
      </c>
      <c r="I44" s="164" t="s">
        <v>1123</v>
      </c>
      <c r="J44" s="148">
        <v>42202</v>
      </c>
      <c r="K44" s="136">
        <v>42174</v>
      </c>
      <c r="L44" s="5"/>
      <c r="M44" s="131" t="s">
        <v>709</v>
      </c>
      <c r="N44" s="131" t="s">
        <v>920</v>
      </c>
      <c r="O44" s="141"/>
      <c r="P44" s="128"/>
      <c r="Q44" s="230">
        <v>31</v>
      </c>
    </row>
    <row r="45" spans="1:17" s="85" customFormat="1" ht="24" x14ac:dyDescent="0.25">
      <c r="A45" s="91">
        <v>129</v>
      </c>
      <c r="B45" s="118" t="s">
        <v>534</v>
      </c>
      <c r="C45" s="111" t="s">
        <v>535</v>
      </c>
      <c r="D45" s="133" t="s">
        <v>1144</v>
      </c>
      <c r="E45" s="131" t="s">
        <v>1215</v>
      </c>
      <c r="F45" s="269">
        <v>3.5</v>
      </c>
      <c r="G45" s="152" t="s">
        <v>1256</v>
      </c>
      <c r="H45" s="127" t="s">
        <v>1257</v>
      </c>
      <c r="I45" s="164" t="s">
        <v>1267</v>
      </c>
      <c r="J45" s="148">
        <v>42202</v>
      </c>
      <c r="K45" s="136">
        <v>42062</v>
      </c>
      <c r="L45" s="5"/>
      <c r="M45" s="131" t="s">
        <v>709</v>
      </c>
      <c r="N45" s="131" t="s">
        <v>1181</v>
      </c>
      <c r="O45" s="141"/>
      <c r="P45" s="128"/>
      <c r="Q45" s="230">
        <v>32</v>
      </c>
    </row>
    <row r="46" spans="1:17" s="85" customFormat="1" ht="36" hidden="1" x14ac:dyDescent="0.25">
      <c r="A46" s="91">
        <v>128</v>
      </c>
      <c r="B46" s="118" t="s">
        <v>81</v>
      </c>
      <c r="C46" s="111" t="s">
        <v>82</v>
      </c>
      <c r="D46" s="133" t="s">
        <v>1094</v>
      </c>
      <c r="E46" s="131" t="s">
        <v>1198</v>
      </c>
      <c r="F46" s="269">
        <v>9.5</v>
      </c>
      <c r="G46" s="152" t="s">
        <v>1245</v>
      </c>
      <c r="H46" s="127" t="s">
        <v>1254</v>
      </c>
      <c r="I46" s="164" t="s">
        <v>1255</v>
      </c>
      <c r="J46" s="148">
        <v>42083</v>
      </c>
      <c r="K46" s="136">
        <v>42062</v>
      </c>
      <c r="L46" s="5"/>
      <c r="M46" s="131" t="s">
        <v>704</v>
      </c>
      <c r="N46" s="131" t="s">
        <v>699</v>
      </c>
      <c r="O46" s="141"/>
      <c r="P46" s="128"/>
      <c r="Q46" s="230">
        <v>45</v>
      </c>
    </row>
    <row r="47" spans="1:17" s="85" customFormat="1" ht="36" x14ac:dyDescent="0.25">
      <c r="A47" s="91">
        <v>127</v>
      </c>
      <c r="B47" s="118" t="s">
        <v>238</v>
      </c>
      <c r="C47" s="111" t="s">
        <v>239</v>
      </c>
      <c r="D47" s="133" t="s">
        <v>1120</v>
      </c>
      <c r="E47" s="131" t="s">
        <v>1198</v>
      </c>
      <c r="F47" s="269">
        <v>3.5</v>
      </c>
      <c r="G47" s="152" t="s">
        <v>1244</v>
      </c>
      <c r="H47" s="127" t="s">
        <v>1193</v>
      </c>
      <c r="I47" s="164" t="s">
        <v>1217</v>
      </c>
      <c r="J47" s="148">
        <v>42083</v>
      </c>
      <c r="K47" s="136">
        <v>41949</v>
      </c>
      <c r="L47" s="5"/>
      <c r="M47" s="131" t="s">
        <v>709</v>
      </c>
      <c r="N47" s="131" t="s">
        <v>699</v>
      </c>
      <c r="O47" s="141"/>
      <c r="P47" s="128"/>
      <c r="Q47" s="230">
        <v>33</v>
      </c>
    </row>
    <row r="48" spans="1:17" s="85" customFormat="1" ht="36" hidden="1" x14ac:dyDescent="0.25">
      <c r="A48" s="91">
        <v>126</v>
      </c>
      <c r="B48" s="118" t="s">
        <v>604</v>
      </c>
      <c r="C48" s="111" t="s">
        <v>605</v>
      </c>
      <c r="D48" s="133" t="s">
        <v>1310</v>
      </c>
      <c r="E48" s="131" t="s">
        <v>1198</v>
      </c>
      <c r="F48" s="269">
        <v>6</v>
      </c>
      <c r="G48" s="152" t="s">
        <v>1240</v>
      </c>
      <c r="H48" s="127" t="s">
        <v>1241</v>
      </c>
      <c r="I48" s="164" t="s">
        <v>1242</v>
      </c>
      <c r="J48" s="148">
        <v>42083</v>
      </c>
      <c r="K48" s="136">
        <v>41992</v>
      </c>
      <c r="L48" s="5"/>
      <c r="M48" s="131" t="s">
        <v>704</v>
      </c>
      <c r="N48" s="131" t="s">
        <v>1243</v>
      </c>
      <c r="O48" s="141"/>
      <c r="P48" s="128"/>
      <c r="Q48" s="230">
        <v>47</v>
      </c>
    </row>
    <row r="49" spans="1:17" s="85" customFormat="1" ht="36" x14ac:dyDescent="0.25">
      <c r="A49" s="91">
        <v>125</v>
      </c>
      <c r="B49" s="118" t="s">
        <v>299</v>
      </c>
      <c r="C49" s="111" t="s">
        <v>300</v>
      </c>
      <c r="D49" s="133" t="s">
        <v>1309</v>
      </c>
      <c r="E49" s="131" t="s">
        <v>1162</v>
      </c>
      <c r="F49" s="269">
        <v>5</v>
      </c>
      <c r="G49" s="152" t="s">
        <v>1237</v>
      </c>
      <c r="H49" s="127" t="s">
        <v>1127</v>
      </c>
      <c r="I49" s="164" t="s">
        <v>1238</v>
      </c>
      <c r="J49" s="148">
        <v>41990</v>
      </c>
      <c r="K49" s="136">
        <v>41964</v>
      </c>
      <c r="L49" s="5"/>
      <c r="M49" s="131" t="s">
        <v>709</v>
      </c>
      <c r="N49" s="131" t="s">
        <v>1239</v>
      </c>
      <c r="O49" s="141"/>
      <c r="P49" s="128"/>
      <c r="Q49" s="230">
        <v>34</v>
      </c>
    </row>
    <row r="50" spans="1:17" s="85" customFormat="1" ht="36" x14ac:dyDescent="0.25">
      <c r="A50" s="91">
        <v>124</v>
      </c>
      <c r="B50" s="118" t="s">
        <v>346</v>
      </c>
      <c r="C50" s="111" t="s">
        <v>347</v>
      </c>
      <c r="D50" s="133" t="s">
        <v>1121</v>
      </c>
      <c r="E50" s="131" t="s">
        <v>1162</v>
      </c>
      <c r="F50" s="269">
        <v>2</v>
      </c>
      <c r="G50" s="152" t="s">
        <v>1235</v>
      </c>
      <c r="H50" s="127" t="s">
        <v>1236</v>
      </c>
      <c r="I50" s="164" t="s">
        <v>1227</v>
      </c>
      <c r="J50" s="148">
        <v>41990</v>
      </c>
      <c r="K50" s="136">
        <v>41957</v>
      </c>
      <c r="L50" s="5"/>
      <c r="M50" s="131" t="s">
        <v>709</v>
      </c>
      <c r="N50" s="131" t="s">
        <v>693</v>
      </c>
      <c r="O50" s="141"/>
      <c r="P50" s="128"/>
      <c r="Q50" s="230">
        <v>35</v>
      </c>
    </row>
    <row r="51" spans="1:17" s="85" customFormat="1" ht="36" x14ac:dyDescent="0.25">
      <c r="A51" s="91">
        <v>123</v>
      </c>
      <c r="B51" s="118" t="s">
        <v>348</v>
      </c>
      <c r="C51" s="111" t="s">
        <v>349</v>
      </c>
      <c r="D51" s="133" t="s">
        <v>1121</v>
      </c>
      <c r="E51" s="131" t="s">
        <v>1162</v>
      </c>
      <c r="F51" s="269">
        <v>2</v>
      </c>
      <c r="G51" s="152" t="s">
        <v>1234</v>
      </c>
      <c r="H51" s="127" t="s">
        <v>1193</v>
      </c>
      <c r="I51" s="164" t="s">
        <v>1227</v>
      </c>
      <c r="J51" s="148">
        <v>41990</v>
      </c>
      <c r="K51" s="136">
        <v>41957</v>
      </c>
      <c r="L51" s="5"/>
      <c r="M51" s="131" t="s">
        <v>709</v>
      </c>
      <c r="N51" s="131" t="s">
        <v>733</v>
      </c>
      <c r="O51" s="141"/>
      <c r="P51" s="128"/>
      <c r="Q51" s="230">
        <v>36</v>
      </c>
    </row>
    <row r="52" spans="1:17" s="85" customFormat="1" ht="24" x14ac:dyDescent="0.25">
      <c r="A52" s="91">
        <v>122</v>
      </c>
      <c r="B52" s="118" t="s">
        <v>544</v>
      </c>
      <c r="C52" s="111" t="s">
        <v>545</v>
      </c>
      <c r="D52" s="133" t="s">
        <v>1309</v>
      </c>
      <c r="E52" s="131" t="s">
        <v>1162</v>
      </c>
      <c r="F52" s="269">
        <v>5</v>
      </c>
      <c r="G52" s="152" t="s">
        <v>1233</v>
      </c>
      <c r="H52" s="127" t="s">
        <v>1140</v>
      </c>
      <c r="I52" s="164" t="s">
        <v>1138</v>
      </c>
      <c r="J52" s="148">
        <v>41990</v>
      </c>
      <c r="K52" s="136">
        <v>41943</v>
      </c>
      <c r="L52" s="5"/>
      <c r="M52" s="131" t="s">
        <v>704</v>
      </c>
      <c r="N52" s="131" t="s">
        <v>868</v>
      </c>
      <c r="O52" s="141"/>
      <c r="P52" s="128"/>
      <c r="Q52" s="230">
        <v>37</v>
      </c>
    </row>
    <row r="53" spans="1:17" s="85" customFormat="1" ht="36" x14ac:dyDescent="0.25">
      <c r="A53" s="91">
        <v>121</v>
      </c>
      <c r="B53" s="118" t="s">
        <v>558</v>
      </c>
      <c r="C53" s="111" t="s">
        <v>559</v>
      </c>
      <c r="D53" s="133" t="s">
        <v>1120</v>
      </c>
      <c r="E53" s="131" t="s">
        <v>1162</v>
      </c>
      <c r="F53" s="269">
        <v>2</v>
      </c>
      <c r="G53" s="152" t="s">
        <v>1231</v>
      </c>
      <c r="H53" s="127" t="s">
        <v>1136</v>
      </c>
      <c r="I53" s="164" t="s">
        <v>1232</v>
      </c>
      <c r="J53" s="148">
        <v>41990</v>
      </c>
      <c r="K53" s="136">
        <v>41870</v>
      </c>
      <c r="L53" s="5"/>
      <c r="M53" s="131" t="s">
        <v>704</v>
      </c>
      <c r="N53" s="131" t="s">
        <v>862</v>
      </c>
      <c r="O53" s="141"/>
      <c r="P53" s="128"/>
      <c r="Q53" s="230">
        <v>38</v>
      </c>
    </row>
    <row r="54" spans="1:17" s="85" customFormat="1" ht="36" x14ac:dyDescent="0.25">
      <c r="A54" s="91">
        <v>120</v>
      </c>
      <c r="B54" s="118" t="s">
        <v>195</v>
      </c>
      <c r="C54" s="111" t="s">
        <v>196</v>
      </c>
      <c r="D54" s="133" t="s">
        <v>1144</v>
      </c>
      <c r="E54" s="131" t="s">
        <v>1162</v>
      </c>
      <c r="F54" s="269">
        <v>2.5</v>
      </c>
      <c r="G54" s="152" t="s">
        <v>1228</v>
      </c>
      <c r="H54" s="127" t="s">
        <v>1229</v>
      </c>
      <c r="I54" s="164" t="s">
        <v>1230</v>
      </c>
      <c r="J54" s="148">
        <v>41970</v>
      </c>
      <c r="K54" s="136">
        <v>41962</v>
      </c>
      <c r="L54" s="5"/>
      <c r="M54" s="131" t="s">
        <v>709</v>
      </c>
      <c r="N54" s="131" t="s">
        <v>1181</v>
      </c>
      <c r="O54" s="141"/>
      <c r="P54" s="128"/>
      <c r="Q54" s="230">
        <v>39</v>
      </c>
    </row>
    <row r="55" spans="1:17" s="85" customFormat="1" ht="36" x14ac:dyDescent="0.25">
      <c r="A55" s="91">
        <v>119</v>
      </c>
      <c r="B55" s="118" t="s">
        <v>47</v>
      </c>
      <c r="C55" s="111" t="s">
        <v>48</v>
      </c>
      <c r="D55" s="133" t="s">
        <v>1121</v>
      </c>
      <c r="E55" s="131" t="s">
        <v>1162</v>
      </c>
      <c r="F55" s="269">
        <v>2</v>
      </c>
      <c r="G55" s="152" t="s">
        <v>1226</v>
      </c>
      <c r="H55" s="127" t="s">
        <v>1124</v>
      </c>
      <c r="I55" s="164" t="s">
        <v>1227</v>
      </c>
      <c r="J55" s="148">
        <v>41915</v>
      </c>
      <c r="K55" s="136">
        <v>41857</v>
      </c>
      <c r="L55" s="5"/>
      <c r="M55" s="131" t="s">
        <v>709</v>
      </c>
      <c r="N55" s="131" t="s">
        <v>733</v>
      </c>
      <c r="O55" s="141"/>
      <c r="P55" s="128"/>
      <c r="Q55" s="230">
        <v>40</v>
      </c>
    </row>
    <row r="56" spans="1:17" s="85" customFormat="1" ht="36" x14ac:dyDescent="0.25">
      <c r="A56" s="91">
        <v>118</v>
      </c>
      <c r="B56" s="118" t="s">
        <v>301</v>
      </c>
      <c r="C56" s="111" t="s">
        <v>302</v>
      </c>
      <c r="D56" s="133" t="s">
        <v>1106</v>
      </c>
      <c r="E56" s="131" t="s">
        <v>1162</v>
      </c>
      <c r="F56" s="269">
        <v>3.5</v>
      </c>
      <c r="G56" s="152" t="s">
        <v>1224</v>
      </c>
      <c r="H56" s="127" t="s">
        <v>1123</v>
      </c>
      <c r="I56" s="164" t="s">
        <v>1193</v>
      </c>
      <c r="J56" s="148">
        <v>41915</v>
      </c>
      <c r="K56" s="136">
        <v>41872</v>
      </c>
      <c r="L56" s="5"/>
      <c r="M56" s="131" t="s">
        <v>709</v>
      </c>
      <c r="N56" s="131" t="s">
        <v>1225</v>
      </c>
      <c r="O56" s="141"/>
      <c r="P56" s="128"/>
      <c r="Q56" s="230">
        <v>41</v>
      </c>
    </row>
    <row r="57" spans="1:17" s="85" customFormat="1" ht="24" hidden="1" x14ac:dyDescent="0.25">
      <c r="A57" s="91">
        <v>117</v>
      </c>
      <c r="B57" s="118" t="s">
        <v>422</v>
      </c>
      <c r="C57" s="111" t="s">
        <v>423</v>
      </c>
      <c r="D57" s="133" t="s">
        <v>1307</v>
      </c>
      <c r="E57" s="131" t="s">
        <v>1162</v>
      </c>
      <c r="F57" s="269">
        <v>8.5</v>
      </c>
      <c r="G57" s="152" t="s">
        <v>1221</v>
      </c>
      <c r="H57" s="127" t="s">
        <v>1222</v>
      </c>
      <c r="I57" s="164" t="s">
        <v>1148</v>
      </c>
      <c r="J57" s="148">
        <v>41915</v>
      </c>
      <c r="K57" s="136">
        <v>41873</v>
      </c>
      <c r="L57" s="5"/>
      <c r="M57" s="131" t="s">
        <v>704</v>
      </c>
      <c r="N57" s="131" t="s">
        <v>1223</v>
      </c>
      <c r="O57" s="141"/>
      <c r="P57" s="128"/>
      <c r="Q57" s="230">
        <v>56</v>
      </c>
    </row>
    <row r="58" spans="1:17" s="85" customFormat="1" ht="48" x14ac:dyDescent="0.25">
      <c r="A58" s="91">
        <v>116</v>
      </c>
      <c r="B58" s="118" t="s">
        <v>523</v>
      </c>
      <c r="C58" s="111" t="s">
        <v>524</v>
      </c>
      <c r="D58" s="133" t="s">
        <v>1115</v>
      </c>
      <c r="E58" s="131" t="s">
        <v>1162</v>
      </c>
      <c r="F58" s="269">
        <v>3.5</v>
      </c>
      <c r="G58" s="152" t="s">
        <v>1219</v>
      </c>
      <c r="H58" s="127" t="s">
        <v>1124</v>
      </c>
      <c r="I58" s="164" t="s">
        <v>1220</v>
      </c>
      <c r="J58" s="148">
        <v>41915</v>
      </c>
      <c r="K58" s="136">
        <v>41871</v>
      </c>
      <c r="L58" s="5"/>
      <c r="M58" s="131" t="s">
        <v>709</v>
      </c>
      <c r="N58" s="131" t="s">
        <v>1202</v>
      </c>
      <c r="O58" s="141"/>
      <c r="P58" s="128"/>
      <c r="Q58" s="230">
        <v>42</v>
      </c>
    </row>
    <row r="59" spans="1:17" s="85" customFormat="1" ht="39.75" customHeight="1" x14ac:dyDescent="0.25">
      <c r="A59" s="91">
        <v>115</v>
      </c>
      <c r="B59" s="118" t="s">
        <v>193</v>
      </c>
      <c r="C59" s="111" t="s">
        <v>194</v>
      </c>
      <c r="D59" s="133" t="s">
        <v>1121</v>
      </c>
      <c r="E59" s="131" t="s">
        <v>1162</v>
      </c>
      <c r="F59" s="155">
        <v>2</v>
      </c>
      <c r="G59" s="163" t="s">
        <v>1218</v>
      </c>
      <c r="H59" s="127" t="s">
        <v>1123</v>
      </c>
      <c r="I59" s="164" t="s">
        <v>1140</v>
      </c>
      <c r="J59" s="148">
        <v>41871</v>
      </c>
      <c r="K59" s="136">
        <v>41863</v>
      </c>
      <c r="L59" s="5"/>
      <c r="M59" s="131" t="s">
        <v>709</v>
      </c>
      <c r="N59" s="131" t="s">
        <v>693</v>
      </c>
      <c r="O59" s="141"/>
      <c r="P59" s="128"/>
      <c r="Q59" s="230">
        <v>43</v>
      </c>
    </row>
    <row r="60" spans="1:17" s="85" customFormat="1" ht="48" hidden="1" x14ac:dyDescent="0.25">
      <c r="A60" s="91">
        <v>114</v>
      </c>
      <c r="B60" s="118" t="s">
        <v>420</v>
      </c>
      <c r="C60" s="111" t="s">
        <v>421</v>
      </c>
      <c r="D60" s="133" t="s">
        <v>1307</v>
      </c>
      <c r="E60" s="131" t="s">
        <v>1162</v>
      </c>
      <c r="F60" s="269">
        <v>8.5</v>
      </c>
      <c r="G60" s="152" t="s">
        <v>1216</v>
      </c>
      <c r="H60" s="127" t="s">
        <v>1217</v>
      </c>
      <c r="I60" s="164" t="s">
        <v>1127</v>
      </c>
      <c r="J60" s="148">
        <v>41852</v>
      </c>
      <c r="K60" s="136">
        <v>41806</v>
      </c>
      <c r="L60" s="5"/>
      <c r="M60" s="131" t="s">
        <v>709</v>
      </c>
      <c r="N60" s="131" t="s">
        <v>750</v>
      </c>
      <c r="O60" s="141"/>
      <c r="P60" s="128"/>
      <c r="Q60" s="230">
        <v>59</v>
      </c>
    </row>
    <row r="61" spans="1:17" s="85" customFormat="1" ht="41.25" hidden="1" customHeight="1" x14ac:dyDescent="0.25">
      <c r="A61" s="91">
        <v>113</v>
      </c>
      <c r="B61" s="118" t="s">
        <v>554</v>
      </c>
      <c r="C61" s="111" t="s">
        <v>555</v>
      </c>
      <c r="D61" s="133" t="s">
        <v>686</v>
      </c>
      <c r="E61" s="131" t="s">
        <v>1162</v>
      </c>
      <c r="F61" s="269">
        <v>16</v>
      </c>
      <c r="G61" s="152" t="s">
        <v>1213</v>
      </c>
      <c r="H61" s="127" t="s">
        <v>1193</v>
      </c>
      <c r="I61" s="164" t="s">
        <v>1214</v>
      </c>
      <c r="J61" s="148">
        <v>41852</v>
      </c>
      <c r="K61" s="136">
        <v>41814</v>
      </c>
      <c r="L61" s="5"/>
      <c r="M61" s="131" t="s">
        <v>704</v>
      </c>
      <c r="N61" s="131" t="s">
        <v>699</v>
      </c>
      <c r="O61" s="141"/>
      <c r="P61" s="128"/>
      <c r="Q61" s="230">
        <v>60</v>
      </c>
    </row>
    <row r="62" spans="1:17" s="85" customFormat="1" ht="29.25" customHeight="1" x14ac:dyDescent="0.25">
      <c r="A62" s="91">
        <v>112</v>
      </c>
      <c r="B62" s="118" t="s">
        <v>120</v>
      </c>
      <c r="C62" s="111" t="s">
        <v>121</v>
      </c>
      <c r="D62" s="133" t="s">
        <v>1309</v>
      </c>
      <c r="E62" s="131" t="s">
        <v>1149</v>
      </c>
      <c r="F62" s="269">
        <v>4.5</v>
      </c>
      <c r="G62" s="152" t="s">
        <v>1212</v>
      </c>
      <c r="H62" s="127" t="s">
        <v>1211</v>
      </c>
      <c r="I62" s="164" t="s">
        <v>1123</v>
      </c>
      <c r="J62" s="148">
        <v>41817</v>
      </c>
      <c r="K62" s="136">
        <v>41803</v>
      </c>
      <c r="L62" s="5"/>
      <c r="M62" s="131" t="s">
        <v>709</v>
      </c>
      <c r="N62" s="131" t="s">
        <v>920</v>
      </c>
      <c r="O62" s="141"/>
      <c r="P62" s="128"/>
      <c r="Q62" s="230">
        <v>44</v>
      </c>
    </row>
    <row r="63" spans="1:17" s="85" customFormat="1" ht="31.5" customHeight="1" x14ac:dyDescent="0.25">
      <c r="A63" s="91">
        <v>111</v>
      </c>
      <c r="B63" s="118" t="s">
        <v>191</v>
      </c>
      <c r="C63" s="111" t="s">
        <v>192</v>
      </c>
      <c r="D63" s="133" t="s">
        <v>1115</v>
      </c>
      <c r="E63" s="131" t="s">
        <v>1149</v>
      </c>
      <c r="F63" s="269">
        <v>3</v>
      </c>
      <c r="G63" s="152" t="s">
        <v>1210</v>
      </c>
      <c r="H63" s="127" t="s">
        <v>1193</v>
      </c>
      <c r="I63" s="164" t="s">
        <v>1124</v>
      </c>
      <c r="J63" s="148">
        <v>41817</v>
      </c>
      <c r="K63" s="136">
        <v>41789</v>
      </c>
      <c r="L63" s="5"/>
      <c r="M63" s="131" t="s">
        <v>709</v>
      </c>
      <c r="N63" s="131" t="s">
        <v>733</v>
      </c>
      <c r="O63" s="141"/>
      <c r="P63" s="128"/>
      <c r="Q63" s="230">
        <v>45</v>
      </c>
    </row>
    <row r="64" spans="1:17" s="85" customFormat="1" ht="42" customHeight="1" x14ac:dyDescent="0.25">
      <c r="A64" s="91">
        <v>110</v>
      </c>
      <c r="B64" s="118" t="s">
        <v>221</v>
      </c>
      <c r="C64" s="111" t="s">
        <v>222</v>
      </c>
      <c r="D64" s="133" t="s">
        <v>1309</v>
      </c>
      <c r="E64" s="131" t="s">
        <v>1149</v>
      </c>
      <c r="F64" s="269">
        <v>4.5</v>
      </c>
      <c r="G64" s="152" t="s">
        <v>1208</v>
      </c>
      <c r="H64" s="127" t="s">
        <v>1123</v>
      </c>
      <c r="I64" s="164" t="s">
        <v>1209</v>
      </c>
      <c r="J64" s="148">
        <v>41817</v>
      </c>
      <c r="K64" s="136">
        <v>41803</v>
      </c>
      <c r="L64" s="5"/>
      <c r="M64" s="84" t="s">
        <v>704</v>
      </c>
      <c r="N64" s="131" t="s">
        <v>868</v>
      </c>
      <c r="O64" s="141"/>
      <c r="P64" s="128"/>
      <c r="Q64" s="230">
        <v>46</v>
      </c>
    </row>
    <row r="65" spans="1:17" s="85" customFormat="1" ht="36" x14ac:dyDescent="0.25">
      <c r="A65" s="91">
        <v>109</v>
      </c>
      <c r="B65" s="118" t="s">
        <v>311</v>
      </c>
      <c r="C65" s="111" t="s">
        <v>312</v>
      </c>
      <c r="D65" s="133" t="s">
        <v>1309</v>
      </c>
      <c r="E65" s="131" t="s">
        <v>1149</v>
      </c>
      <c r="F65" s="269">
        <v>4.5</v>
      </c>
      <c r="G65" s="152" t="s">
        <v>1206</v>
      </c>
      <c r="H65" s="127" t="s">
        <v>1207</v>
      </c>
      <c r="I65" s="164" t="s">
        <v>1118</v>
      </c>
      <c r="J65" s="148">
        <v>41817</v>
      </c>
      <c r="K65" s="136">
        <v>41163</v>
      </c>
      <c r="L65" s="5"/>
      <c r="M65" s="131" t="s">
        <v>709</v>
      </c>
      <c r="N65" s="131" t="s">
        <v>872</v>
      </c>
      <c r="O65" s="141"/>
      <c r="P65" s="128"/>
      <c r="Q65" s="230">
        <v>47</v>
      </c>
    </row>
    <row r="66" spans="1:17" s="85" customFormat="1" ht="36" hidden="1" x14ac:dyDescent="0.25">
      <c r="A66" s="91">
        <v>108</v>
      </c>
      <c r="B66" s="118" t="s">
        <v>51</v>
      </c>
      <c r="C66" s="111" t="s">
        <v>52</v>
      </c>
      <c r="D66" s="133" t="s">
        <v>1097</v>
      </c>
      <c r="E66" s="131" t="s">
        <v>1149</v>
      </c>
      <c r="F66" s="269">
        <v>7</v>
      </c>
      <c r="G66" s="152" t="s">
        <v>1205</v>
      </c>
      <c r="H66" s="127" t="s">
        <v>1127</v>
      </c>
      <c r="I66" s="164" t="s">
        <v>1197</v>
      </c>
      <c r="J66" s="148">
        <v>41719</v>
      </c>
      <c r="K66" s="136">
        <v>41698</v>
      </c>
      <c r="L66" s="5"/>
      <c r="M66" s="84" t="s">
        <v>704</v>
      </c>
      <c r="N66" s="131" t="s">
        <v>750</v>
      </c>
      <c r="O66" s="141"/>
      <c r="P66" s="128"/>
      <c r="Q66" s="230">
        <v>65</v>
      </c>
    </row>
    <row r="67" spans="1:17" s="85" customFormat="1" ht="62.25" customHeight="1" x14ac:dyDescent="0.25">
      <c r="A67" s="91">
        <v>107</v>
      </c>
      <c r="B67" s="118" t="s">
        <v>126</v>
      </c>
      <c r="C67" s="111" t="s">
        <v>127</v>
      </c>
      <c r="D67" s="133" t="s">
        <v>1115</v>
      </c>
      <c r="E67" s="131" t="s">
        <v>1149</v>
      </c>
      <c r="F67" s="269">
        <v>3</v>
      </c>
      <c r="G67" s="152" t="s">
        <v>1204</v>
      </c>
      <c r="H67" s="127" t="s">
        <v>1140</v>
      </c>
      <c r="I67" s="164" t="s">
        <v>1136</v>
      </c>
      <c r="J67" s="148">
        <v>41719</v>
      </c>
      <c r="K67" s="136">
        <v>41698</v>
      </c>
      <c r="L67" s="5"/>
      <c r="M67" s="131" t="s">
        <v>709</v>
      </c>
      <c r="N67" s="131" t="s">
        <v>693</v>
      </c>
      <c r="O67" s="141"/>
      <c r="P67" s="128"/>
      <c r="Q67" s="230">
        <v>48</v>
      </c>
    </row>
    <row r="68" spans="1:17" s="85" customFormat="1" ht="60" hidden="1" customHeight="1" x14ac:dyDescent="0.25">
      <c r="A68" s="91">
        <v>106</v>
      </c>
      <c r="B68" s="118" t="s">
        <v>200</v>
      </c>
      <c r="C68" s="111" t="s">
        <v>201</v>
      </c>
      <c r="D68" s="133" t="s">
        <v>1097</v>
      </c>
      <c r="E68" s="131" t="s">
        <v>1149</v>
      </c>
      <c r="F68" s="269">
        <v>7</v>
      </c>
      <c r="G68" s="152" t="s">
        <v>1203</v>
      </c>
      <c r="H68" s="127" t="s">
        <v>1127</v>
      </c>
      <c r="I68" s="127" t="s">
        <v>1197</v>
      </c>
      <c r="J68" s="148">
        <v>41719</v>
      </c>
      <c r="K68" s="136">
        <v>41698</v>
      </c>
      <c r="L68" s="5"/>
      <c r="M68" s="84" t="s">
        <v>704</v>
      </c>
      <c r="N68" s="131" t="s">
        <v>750</v>
      </c>
      <c r="O68" s="141"/>
      <c r="P68" s="128"/>
      <c r="Q68" s="230">
        <v>67</v>
      </c>
    </row>
    <row r="69" spans="1:17" ht="44.25" hidden="1" customHeight="1" x14ac:dyDescent="0.25">
      <c r="A69" s="91">
        <v>105</v>
      </c>
      <c r="B69" s="118" t="s">
        <v>330</v>
      </c>
      <c r="C69" s="111" t="s">
        <v>331</v>
      </c>
      <c r="D69" s="133" t="s">
        <v>1307</v>
      </c>
      <c r="E69" s="131" t="s">
        <v>1149</v>
      </c>
      <c r="F69" s="269">
        <v>8</v>
      </c>
      <c r="G69" s="152" t="s">
        <v>1201</v>
      </c>
      <c r="H69" s="127" t="s">
        <v>1127</v>
      </c>
      <c r="I69" s="127" t="s">
        <v>1197</v>
      </c>
      <c r="J69" s="148">
        <v>41719</v>
      </c>
      <c r="K69" s="136">
        <v>41698</v>
      </c>
      <c r="L69" s="5"/>
      <c r="M69" s="131" t="s">
        <v>709</v>
      </c>
      <c r="N69" s="131" t="s">
        <v>750</v>
      </c>
      <c r="O69" s="141"/>
      <c r="P69" s="128"/>
      <c r="Q69" s="229">
        <v>68</v>
      </c>
    </row>
    <row r="70" spans="1:17" ht="40.5" customHeight="1" x14ac:dyDescent="0.25">
      <c r="A70" s="91">
        <v>104</v>
      </c>
      <c r="B70" s="118" t="s">
        <v>335</v>
      </c>
      <c r="C70" s="111" t="s">
        <v>336</v>
      </c>
      <c r="D70" s="133" t="s">
        <v>1120</v>
      </c>
      <c r="E70" s="131" t="s">
        <v>1149</v>
      </c>
      <c r="F70" s="269">
        <v>2.5</v>
      </c>
      <c r="G70" s="152" t="s">
        <v>1199</v>
      </c>
      <c r="H70" s="127" t="s">
        <v>1123</v>
      </c>
      <c r="I70" s="127" t="s">
        <v>1200</v>
      </c>
      <c r="J70" s="148">
        <v>41719</v>
      </c>
      <c r="K70" s="136">
        <v>41697</v>
      </c>
      <c r="L70" s="5"/>
      <c r="M70" s="131" t="s">
        <v>709</v>
      </c>
      <c r="N70" s="131" t="s">
        <v>1202</v>
      </c>
      <c r="O70" s="141"/>
      <c r="P70" s="128"/>
      <c r="Q70" s="229">
        <v>49</v>
      </c>
    </row>
    <row r="71" spans="1:17" ht="56.25" hidden="1" customHeight="1" x14ac:dyDescent="0.25">
      <c r="A71" s="91">
        <v>103</v>
      </c>
      <c r="B71" s="118" t="s">
        <v>497</v>
      </c>
      <c r="C71" s="111" t="s">
        <v>498</v>
      </c>
      <c r="D71" s="133" t="s">
        <v>1307</v>
      </c>
      <c r="E71" s="131" t="s">
        <v>1149</v>
      </c>
      <c r="F71" s="269">
        <v>8</v>
      </c>
      <c r="G71" s="152" t="s">
        <v>1196</v>
      </c>
      <c r="H71" s="127" t="s">
        <v>1127</v>
      </c>
      <c r="I71" s="127" t="s">
        <v>1197</v>
      </c>
      <c r="J71" s="148">
        <v>41719</v>
      </c>
      <c r="K71" s="136">
        <v>41698</v>
      </c>
      <c r="L71" s="5"/>
      <c r="M71" s="84" t="s">
        <v>704</v>
      </c>
      <c r="N71" s="131" t="s">
        <v>750</v>
      </c>
      <c r="O71" s="141"/>
      <c r="P71" s="128"/>
      <c r="Q71" s="229">
        <v>70</v>
      </c>
    </row>
    <row r="72" spans="1:17" ht="41.25" hidden="1" customHeight="1" x14ac:dyDescent="0.25">
      <c r="A72" s="91">
        <v>102</v>
      </c>
      <c r="B72" s="118" t="s">
        <v>106</v>
      </c>
      <c r="C72" s="111" t="s">
        <v>107</v>
      </c>
      <c r="D72" s="133" t="s">
        <v>1105</v>
      </c>
      <c r="E72" s="131" t="s">
        <v>1121</v>
      </c>
      <c r="F72" s="269">
        <v>4</v>
      </c>
      <c r="G72" s="152" t="s">
        <v>1195</v>
      </c>
      <c r="H72" s="127" t="s">
        <v>1118</v>
      </c>
      <c r="I72" s="127" t="s">
        <v>1127</v>
      </c>
      <c r="J72" s="148">
        <v>41621</v>
      </c>
      <c r="K72" s="136">
        <v>41621</v>
      </c>
      <c r="L72" s="5"/>
      <c r="M72" s="84" t="s">
        <v>709</v>
      </c>
      <c r="N72" s="131" t="s">
        <v>750</v>
      </c>
      <c r="O72" s="141"/>
      <c r="P72" s="128"/>
      <c r="Q72" s="229">
        <v>71</v>
      </c>
    </row>
    <row r="73" spans="1:17" ht="45.75" customHeight="1" x14ac:dyDescent="0.25">
      <c r="A73" s="91">
        <v>101</v>
      </c>
      <c r="B73" s="118" t="s">
        <v>285</v>
      </c>
      <c r="C73" s="111" t="s">
        <v>286</v>
      </c>
      <c r="D73" s="133" t="s">
        <v>1309</v>
      </c>
      <c r="E73" s="131" t="s">
        <v>1121</v>
      </c>
      <c r="F73" s="269">
        <v>4</v>
      </c>
      <c r="G73" s="152" t="s">
        <v>1194</v>
      </c>
      <c r="H73" s="127" t="s">
        <v>1127</v>
      </c>
      <c r="I73" s="127" t="s">
        <v>1180</v>
      </c>
      <c r="J73" s="148">
        <v>41621</v>
      </c>
      <c r="K73" s="136">
        <v>41518</v>
      </c>
      <c r="L73" s="5"/>
      <c r="M73" s="84" t="s">
        <v>709</v>
      </c>
      <c r="N73" s="131" t="s">
        <v>1181</v>
      </c>
      <c r="O73" s="141"/>
      <c r="P73" s="128"/>
      <c r="Q73" s="229">
        <v>50</v>
      </c>
    </row>
    <row r="74" spans="1:17" ht="57" customHeight="1" x14ac:dyDescent="0.25">
      <c r="A74" s="91">
        <v>100</v>
      </c>
      <c r="B74" s="118">
        <v>9873765</v>
      </c>
      <c r="C74" s="111" t="s">
        <v>304</v>
      </c>
      <c r="D74" s="133" t="s">
        <v>1309</v>
      </c>
      <c r="E74" s="131" t="s">
        <v>1121</v>
      </c>
      <c r="F74" s="269">
        <v>4</v>
      </c>
      <c r="G74" s="152" t="s">
        <v>1192</v>
      </c>
      <c r="H74" s="127" t="s">
        <v>1118</v>
      </c>
      <c r="I74" s="127" t="s">
        <v>1193</v>
      </c>
      <c r="J74" s="148">
        <v>41621</v>
      </c>
      <c r="K74" s="136">
        <v>41600</v>
      </c>
      <c r="L74" s="5"/>
      <c r="M74" s="84" t="s">
        <v>709</v>
      </c>
      <c r="N74" s="131" t="s">
        <v>699</v>
      </c>
      <c r="O74" s="141"/>
      <c r="P74" s="128"/>
      <c r="Q74" s="229">
        <v>51</v>
      </c>
    </row>
    <row r="75" spans="1:17" ht="52.5" hidden="1" customHeight="1" x14ac:dyDescent="0.25">
      <c r="A75" s="91">
        <v>99</v>
      </c>
      <c r="B75" s="118" t="s">
        <v>365</v>
      </c>
      <c r="C75" s="111" t="s">
        <v>366</v>
      </c>
      <c r="D75" s="133" t="s">
        <v>1098</v>
      </c>
      <c r="E75" s="131" t="s">
        <v>1121</v>
      </c>
      <c r="F75" s="269">
        <v>5.5</v>
      </c>
      <c r="G75" s="152" t="s">
        <v>1189</v>
      </c>
      <c r="H75" s="127" t="s">
        <v>1190</v>
      </c>
      <c r="I75" s="127" t="s">
        <v>1127</v>
      </c>
      <c r="J75" s="148">
        <v>41621</v>
      </c>
      <c r="K75" s="136">
        <v>41599</v>
      </c>
      <c r="L75" s="5"/>
      <c r="M75" s="84" t="s">
        <v>709</v>
      </c>
      <c r="N75" s="131" t="s">
        <v>1191</v>
      </c>
      <c r="O75" s="141"/>
      <c r="P75" s="128"/>
      <c r="Q75" s="229">
        <v>74</v>
      </c>
    </row>
    <row r="76" spans="1:17" ht="56.25" hidden="1" customHeight="1" x14ac:dyDescent="0.25">
      <c r="A76" s="91">
        <v>98</v>
      </c>
      <c r="B76" s="118" t="s">
        <v>403</v>
      </c>
      <c r="C76" s="111" t="s">
        <v>404</v>
      </c>
      <c r="D76" s="133" t="s">
        <v>1098</v>
      </c>
      <c r="E76" s="131" t="s">
        <v>1121</v>
      </c>
      <c r="F76" s="269">
        <v>5.5</v>
      </c>
      <c r="G76" s="152" t="s">
        <v>1188</v>
      </c>
      <c r="H76" s="127" t="s">
        <v>1140</v>
      </c>
      <c r="I76" s="127" t="s">
        <v>1123</v>
      </c>
      <c r="J76" s="148">
        <v>41621</v>
      </c>
      <c r="K76" s="136">
        <v>41572</v>
      </c>
      <c r="L76" s="5"/>
      <c r="M76" s="84" t="s">
        <v>709</v>
      </c>
      <c r="N76" s="131" t="s">
        <v>693</v>
      </c>
      <c r="O76" s="141"/>
      <c r="P76" s="128"/>
      <c r="Q76" s="229">
        <v>75</v>
      </c>
    </row>
    <row r="77" spans="1:17" ht="46.5" customHeight="1" x14ac:dyDescent="0.25">
      <c r="A77" s="91">
        <v>97</v>
      </c>
      <c r="B77" s="118" t="s">
        <v>606</v>
      </c>
      <c r="C77" s="111" t="s">
        <v>607</v>
      </c>
      <c r="D77" s="133" t="s">
        <v>1106</v>
      </c>
      <c r="E77" s="131" t="s">
        <v>1121</v>
      </c>
      <c r="F77" s="269">
        <v>2.5</v>
      </c>
      <c r="G77" s="152" t="s">
        <v>1187</v>
      </c>
      <c r="H77" s="127" t="s">
        <v>1118</v>
      </c>
      <c r="I77" s="127" t="s">
        <v>1183</v>
      </c>
      <c r="J77" s="148">
        <v>41621</v>
      </c>
      <c r="K77" s="136">
        <v>41600</v>
      </c>
      <c r="L77" s="5"/>
      <c r="M77" s="84" t="s">
        <v>704</v>
      </c>
      <c r="N77" s="131" t="s">
        <v>862</v>
      </c>
      <c r="O77" s="141"/>
      <c r="P77" s="128"/>
      <c r="Q77" s="229">
        <v>52</v>
      </c>
    </row>
    <row r="78" spans="1:17" ht="47.25" hidden="1" customHeight="1" x14ac:dyDescent="0.25">
      <c r="A78" s="91">
        <v>96</v>
      </c>
      <c r="B78" s="118" t="s">
        <v>118</v>
      </c>
      <c r="C78" s="111" t="s">
        <v>119</v>
      </c>
      <c r="D78" s="133" t="s">
        <v>1093</v>
      </c>
      <c r="E78" s="131" t="s">
        <v>1121</v>
      </c>
      <c r="F78" s="269">
        <v>8</v>
      </c>
      <c r="G78" s="152" t="s">
        <v>1184</v>
      </c>
      <c r="H78" s="127" t="s">
        <v>1185</v>
      </c>
      <c r="I78" s="127" t="s">
        <v>1186</v>
      </c>
      <c r="J78" s="148">
        <v>41565</v>
      </c>
      <c r="K78" s="136">
        <v>41509</v>
      </c>
      <c r="L78" s="5"/>
      <c r="M78" s="84" t="s">
        <v>704</v>
      </c>
      <c r="N78" s="131" t="s">
        <v>881</v>
      </c>
      <c r="O78" s="141"/>
      <c r="P78" s="128"/>
      <c r="Q78" s="229">
        <v>77</v>
      </c>
    </row>
    <row r="79" spans="1:17" ht="51.75" hidden="1" customHeight="1" x14ac:dyDescent="0.25">
      <c r="A79" s="91">
        <v>95</v>
      </c>
      <c r="B79" s="118" t="s">
        <v>217</v>
      </c>
      <c r="C79" s="111" t="s">
        <v>218</v>
      </c>
      <c r="D79" s="133" t="s">
        <v>1105</v>
      </c>
      <c r="E79" s="131" t="s">
        <v>1121</v>
      </c>
      <c r="F79" s="269">
        <v>4</v>
      </c>
      <c r="G79" s="152" t="s">
        <v>1182</v>
      </c>
      <c r="H79" s="127" t="s">
        <v>1136</v>
      </c>
      <c r="I79" s="127" t="s">
        <v>1183</v>
      </c>
      <c r="J79" s="148">
        <v>41523</v>
      </c>
      <c r="K79" s="136">
        <v>41502</v>
      </c>
      <c r="L79" s="5"/>
      <c r="M79" s="84" t="s">
        <v>704</v>
      </c>
      <c r="N79" s="131" t="s">
        <v>862</v>
      </c>
      <c r="O79" s="141"/>
      <c r="P79" s="128"/>
      <c r="Q79" s="229">
        <v>78</v>
      </c>
    </row>
    <row r="80" spans="1:17" ht="38.25" hidden="1" customHeight="1" x14ac:dyDescent="0.25">
      <c r="A80" s="91">
        <v>94</v>
      </c>
      <c r="B80" s="118" t="s">
        <v>597</v>
      </c>
      <c r="C80" s="111" t="s">
        <v>598</v>
      </c>
      <c r="D80" s="133" t="s">
        <v>1105</v>
      </c>
      <c r="E80" s="131" t="s">
        <v>1121</v>
      </c>
      <c r="F80" s="269">
        <v>4</v>
      </c>
      <c r="G80" s="152" t="s">
        <v>1178</v>
      </c>
      <c r="H80" s="164" t="s">
        <v>1179</v>
      </c>
      <c r="I80" s="127" t="s">
        <v>1180</v>
      </c>
      <c r="J80" s="148">
        <v>41491</v>
      </c>
      <c r="K80" s="136">
        <v>41486</v>
      </c>
      <c r="L80" s="5"/>
      <c r="M80" s="84" t="s">
        <v>709</v>
      </c>
      <c r="N80" s="131" t="s">
        <v>1181</v>
      </c>
      <c r="O80" s="141"/>
      <c r="P80" s="128"/>
      <c r="Q80" s="229">
        <v>79</v>
      </c>
    </row>
    <row r="81" spans="1:17" ht="51.75" hidden="1" customHeight="1" x14ac:dyDescent="0.25">
      <c r="A81" s="91">
        <v>93</v>
      </c>
      <c r="B81" s="118" t="s">
        <v>129</v>
      </c>
      <c r="C81" s="111" t="s">
        <v>130</v>
      </c>
      <c r="D81" s="133" t="s">
        <v>1104</v>
      </c>
      <c r="E81" s="131" t="s">
        <v>1121</v>
      </c>
      <c r="F81" s="269">
        <v>4.5</v>
      </c>
      <c r="G81" s="152" t="s">
        <v>1175</v>
      </c>
      <c r="H81" s="127" t="s">
        <v>1176</v>
      </c>
      <c r="I81" s="127" t="s">
        <v>1177</v>
      </c>
      <c r="J81" s="148">
        <v>41467</v>
      </c>
      <c r="K81" s="136">
        <v>41443</v>
      </c>
      <c r="L81" s="5"/>
      <c r="M81" s="84" t="s">
        <v>709</v>
      </c>
      <c r="N81" s="131" t="s">
        <v>920</v>
      </c>
      <c r="O81" s="141"/>
      <c r="P81" s="128"/>
      <c r="Q81" s="229">
        <v>80</v>
      </c>
    </row>
    <row r="82" spans="1:17" ht="53.25" hidden="1" customHeight="1" x14ac:dyDescent="0.25">
      <c r="A82" s="91">
        <v>92</v>
      </c>
      <c r="B82" s="118" t="s">
        <v>251</v>
      </c>
      <c r="C82" s="111" t="s">
        <v>252</v>
      </c>
      <c r="D82" s="133" t="s">
        <v>1097</v>
      </c>
      <c r="E82" s="131" t="s">
        <v>1121</v>
      </c>
      <c r="F82" s="269">
        <v>6.5</v>
      </c>
      <c r="G82" s="152" t="s">
        <v>1173</v>
      </c>
      <c r="H82" s="127" t="s">
        <v>1174</v>
      </c>
      <c r="I82" s="127" t="s">
        <v>1124</v>
      </c>
      <c r="J82" s="148">
        <v>41467</v>
      </c>
      <c r="K82" s="136">
        <v>41442</v>
      </c>
      <c r="L82" s="5"/>
      <c r="M82" s="84" t="s">
        <v>704</v>
      </c>
      <c r="N82" s="131" t="s">
        <v>733</v>
      </c>
      <c r="O82" s="141"/>
      <c r="P82" s="128"/>
      <c r="Q82" s="229">
        <v>81</v>
      </c>
    </row>
    <row r="83" spans="1:17" ht="48.75" hidden="1" customHeight="1" x14ac:dyDescent="0.25">
      <c r="A83" s="91">
        <v>91</v>
      </c>
      <c r="B83" s="118" t="s">
        <v>278</v>
      </c>
      <c r="C83" s="111" t="s">
        <v>279</v>
      </c>
      <c r="D83" s="133" t="s">
        <v>1098</v>
      </c>
      <c r="E83" s="131" t="s">
        <v>1121</v>
      </c>
      <c r="F83" s="269">
        <v>5.5</v>
      </c>
      <c r="G83" s="152" t="s">
        <v>1172</v>
      </c>
      <c r="H83" s="127" t="s">
        <v>1118</v>
      </c>
      <c r="I83" s="139" t="s">
        <v>1152</v>
      </c>
      <c r="J83" s="148">
        <v>41467</v>
      </c>
      <c r="K83" s="136">
        <v>41425</v>
      </c>
      <c r="L83" s="5"/>
      <c r="M83" s="84" t="s">
        <v>709</v>
      </c>
      <c r="N83" s="131" t="s">
        <v>699</v>
      </c>
      <c r="O83" s="141"/>
      <c r="P83" s="128"/>
      <c r="Q83" s="229">
        <v>82</v>
      </c>
    </row>
    <row r="84" spans="1:17" ht="42" customHeight="1" x14ac:dyDescent="0.25">
      <c r="A84" s="91">
        <v>90</v>
      </c>
      <c r="B84" s="118" t="s">
        <v>280</v>
      </c>
      <c r="C84" s="111" t="s">
        <v>281</v>
      </c>
      <c r="D84" s="133" t="s">
        <v>1309</v>
      </c>
      <c r="E84" s="131" t="s">
        <v>1121</v>
      </c>
      <c r="F84" s="269">
        <v>4</v>
      </c>
      <c r="G84" s="152" t="s">
        <v>1170</v>
      </c>
      <c r="H84" s="127" t="s">
        <v>1171</v>
      </c>
      <c r="I84" s="127" t="s">
        <v>1136</v>
      </c>
      <c r="J84" s="148">
        <v>41467</v>
      </c>
      <c r="K84" s="136">
        <v>41442</v>
      </c>
      <c r="L84" s="5"/>
      <c r="M84" s="84" t="s">
        <v>704</v>
      </c>
      <c r="N84" s="131" t="s">
        <v>693</v>
      </c>
      <c r="O84" s="141"/>
      <c r="P84" s="128"/>
      <c r="Q84" s="229">
        <v>53</v>
      </c>
    </row>
    <row r="85" spans="1:17" ht="72" hidden="1" customHeight="1" x14ac:dyDescent="0.25">
      <c r="A85" s="91">
        <v>89</v>
      </c>
      <c r="B85" s="118" t="s">
        <v>313</v>
      </c>
      <c r="C85" s="111" t="s">
        <v>314</v>
      </c>
      <c r="D85" s="133" t="s">
        <v>1103</v>
      </c>
      <c r="E85" s="131" t="s">
        <v>1121</v>
      </c>
      <c r="F85" s="269"/>
      <c r="G85" s="152" t="s">
        <v>1167</v>
      </c>
      <c r="H85" s="127" t="s">
        <v>1168</v>
      </c>
      <c r="I85" s="127" t="s">
        <v>1169</v>
      </c>
      <c r="J85" s="148">
        <v>41467</v>
      </c>
      <c r="K85" s="136">
        <v>41424</v>
      </c>
      <c r="L85" s="5"/>
      <c r="M85" s="84" t="s">
        <v>709</v>
      </c>
      <c r="N85" s="131" t="s">
        <v>881</v>
      </c>
      <c r="O85" s="141"/>
      <c r="P85" s="128"/>
      <c r="Q85" s="229">
        <v>84</v>
      </c>
    </row>
    <row r="86" spans="1:17" ht="58.5" hidden="1" customHeight="1" x14ac:dyDescent="0.25">
      <c r="A86" s="91">
        <v>88</v>
      </c>
      <c r="B86" s="118" t="s">
        <v>323</v>
      </c>
      <c r="C86" s="111" t="s">
        <v>324</v>
      </c>
      <c r="D86" s="133" t="s">
        <v>1104</v>
      </c>
      <c r="E86" s="131" t="s">
        <v>1121</v>
      </c>
      <c r="F86" s="269">
        <v>4.5</v>
      </c>
      <c r="G86" s="152" t="s">
        <v>1166</v>
      </c>
      <c r="H86" s="127" t="s">
        <v>1133</v>
      </c>
      <c r="I86" s="127" t="s">
        <v>1123</v>
      </c>
      <c r="J86" s="148">
        <v>41467</v>
      </c>
      <c r="K86" s="136">
        <v>41439</v>
      </c>
      <c r="L86" s="5"/>
      <c r="M86" s="84" t="s">
        <v>709</v>
      </c>
      <c r="N86" s="131" t="s">
        <v>920</v>
      </c>
      <c r="O86" s="141"/>
      <c r="P86" s="128"/>
      <c r="Q86" s="229">
        <v>85</v>
      </c>
    </row>
    <row r="87" spans="1:17" ht="53.25" customHeight="1" x14ac:dyDescent="0.25">
      <c r="A87" s="91">
        <v>87</v>
      </c>
      <c r="B87" s="118" t="s">
        <v>355</v>
      </c>
      <c r="C87" s="111" t="s">
        <v>356</v>
      </c>
      <c r="D87" s="133" t="s">
        <v>1309</v>
      </c>
      <c r="E87" s="131" t="s">
        <v>1121</v>
      </c>
      <c r="F87" s="269">
        <v>4</v>
      </c>
      <c r="G87" s="152" t="s">
        <v>1164</v>
      </c>
      <c r="H87" s="127" t="s">
        <v>1118</v>
      </c>
      <c r="I87" s="127" t="s">
        <v>1165</v>
      </c>
      <c r="J87" s="148">
        <v>41467</v>
      </c>
      <c r="K87" s="136">
        <v>41431</v>
      </c>
      <c r="L87" s="5"/>
      <c r="M87" s="84" t="s">
        <v>709</v>
      </c>
      <c r="N87" s="131" t="s">
        <v>750</v>
      </c>
      <c r="O87" s="141"/>
      <c r="P87" s="128"/>
      <c r="Q87" s="229">
        <v>54</v>
      </c>
    </row>
    <row r="88" spans="1:17" ht="82.5" hidden="1" customHeight="1" x14ac:dyDescent="0.25">
      <c r="A88" s="91">
        <v>86</v>
      </c>
      <c r="B88" s="118" t="s">
        <v>532</v>
      </c>
      <c r="C88" s="111" t="s">
        <v>533</v>
      </c>
      <c r="D88" s="133" t="s">
        <v>1105</v>
      </c>
      <c r="E88" s="131" t="s">
        <v>1121</v>
      </c>
      <c r="F88" s="269">
        <v>4</v>
      </c>
      <c r="G88" s="152" t="s">
        <v>1163</v>
      </c>
      <c r="H88" s="127" t="s">
        <v>1123</v>
      </c>
      <c r="I88" s="127" t="s">
        <v>1136</v>
      </c>
      <c r="J88" s="148">
        <v>41467</v>
      </c>
      <c r="K88" s="136">
        <v>41443</v>
      </c>
      <c r="L88" s="5"/>
      <c r="M88" s="84" t="s">
        <v>709</v>
      </c>
      <c r="N88" s="131" t="s">
        <v>862</v>
      </c>
      <c r="O88" s="141"/>
      <c r="P88" s="128"/>
      <c r="Q88" s="229">
        <v>87</v>
      </c>
    </row>
    <row r="89" spans="1:17" ht="48.75" customHeight="1" x14ac:dyDescent="0.25">
      <c r="A89" s="91">
        <v>85</v>
      </c>
      <c r="B89" s="118" t="s">
        <v>587</v>
      </c>
      <c r="C89" s="111" t="s">
        <v>588</v>
      </c>
      <c r="D89" s="133" t="s">
        <v>1309</v>
      </c>
      <c r="E89" s="131" t="s">
        <v>1121</v>
      </c>
      <c r="F89" s="269">
        <v>4</v>
      </c>
      <c r="G89" s="152" t="s">
        <v>1161</v>
      </c>
      <c r="H89" s="127" t="s">
        <v>1136</v>
      </c>
      <c r="I89" s="127" t="s">
        <v>1140</v>
      </c>
      <c r="J89" s="148">
        <v>41467</v>
      </c>
      <c r="K89" s="136">
        <v>41442</v>
      </c>
      <c r="L89" s="5"/>
      <c r="M89" s="84" t="s">
        <v>704</v>
      </c>
      <c r="N89" s="131" t="s">
        <v>693</v>
      </c>
      <c r="O89" s="141"/>
      <c r="P89" s="128"/>
      <c r="Q89" s="229">
        <v>55</v>
      </c>
    </row>
    <row r="90" spans="1:17" ht="52.5" hidden="1" customHeight="1" x14ac:dyDescent="0.25">
      <c r="A90" s="91">
        <v>84</v>
      </c>
      <c r="B90" s="118" t="s">
        <v>385</v>
      </c>
      <c r="C90" s="111" t="s">
        <v>386</v>
      </c>
      <c r="D90" s="133" t="s">
        <v>1088</v>
      </c>
      <c r="E90" s="131" t="s">
        <v>1144</v>
      </c>
      <c r="F90" s="269"/>
      <c r="G90" s="152" t="s">
        <v>1157</v>
      </c>
      <c r="H90" s="138" t="s">
        <v>1160</v>
      </c>
      <c r="I90" s="127" t="s">
        <v>1148</v>
      </c>
      <c r="J90" s="148">
        <v>41449</v>
      </c>
      <c r="K90" s="136">
        <v>41442</v>
      </c>
      <c r="L90" s="5"/>
      <c r="M90" s="84" t="s">
        <v>709</v>
      </c>
      <c r="N90" s="131" t="s">
        <v>750</v>
      </c>
      <c r="O90" s="141"/>
      <c r="P90" s="128"/>
      <c r="Q90" s="229">
        <v>89</v>
      </c>
    </row>
    <row r="91" spans="1:17" ht="57.75" hidden="1" customHeight="1" x14ac:dyDescent="0.25">
      <c r="A91" s="91">
        <v>83</v>
      </c>
      <c r="B91" s="118" t="s">
        <v>144</v>
      </c>
      <c r="C91" s="111" t="s">
        <v>145</v>
      </c>
      <c r="D91" s="133" t="s">
        <v>1104</v>
      </c>
      <c r="E91" s="131" t="s">
        <v>1144</v>
      </c>
      <c r="F91" s="269">
        <v>4</v>
      </c>
      <c r="G91" s="152" t="s">
        <v>1156</v>
      </c>
      <c r="H91" s="127" t="s">
        <v>1123</v>
      </c>
      <c r="I91" s="127" t="s">
        <v>1136</v>
      </c>
      <c r="J91" s="148">
        <v>41348</v>
      </c>
      <c r="K91" s="136">
        <v>41305</v>
      </c>
      <c r="L91" s="5"/>
      <c r="M91" s="84" t="s">
        <v>709</v>
      </c>
      <c r="N91" s="131" t="s">
        <v>693</v>
      </c>
      <c r="O91" s="141"/>
      <c r="P91" s="128"/>
      <c r="Q91" s="229">
        <v>90</v>
      </c>
    </row>
    <row r="92" spans="1:17" ht="50.25" hidden="1" customHeight="1" x14ac:dyDescent="0.25">
      <c r="A92" s="91">
        <v>82</v>
      </c>
      <c r="B92" s="118" t="s">
        <v>377</v>
      </c>
      <c r="C92" s="111" t="s">
        <v>378</v>
      </c>
      <c r="D92" s="133" t="s">
        <v>1105</v>
      </c>
      <c r="E92" s="131" t="s">
        <v>1144</v>
      </c>
      <c r="F92" s="269">
        <v>3.5</v>
      </c>
      <c r="G92" s="152" t="s">
        <v>1154</v>
      </c>
      <c r="H92" s="127" t="s">
        <v>1123</v>
      </c>
      <c r="I92" s="127" t="s">
        <v>1155</v>
      </c>
      <c r="J92" s="148">
        <v>41348</v>
      </c>
      <c r="K92" s="136">
        <v>41326</v>
      </c>
      <c r="L92" s="5"/>
      <c r="M92" s="84" t="s">
        <v>709</v>
      </c>
      <c r="N92" s="131" t="s">
        <v>862</v>
      </c>
      <c r="O92" s="141"/>
      <c r="P92" s="128"/>
      <c r="Q92" s="229">
        <v>91</v>
      </c>
    </row>
    <row r="93" spans="1:17" ht="78" hidden="1" customHeight="1" x14ac:dyDescent="0.25">
      <c r="A93" s="91">
        <v>81</v>
      </c>
      <c r="B93" s="118" t="s">
        <v>391</v>
      </c>
      <c r="C93" s="111" t="s">
        <v>392</v>
      </c>
      <c r="D93" s="133" t="s">
        <v>1105</v>
      </c>
      <c r="E93" s="131" t="s">
        <v>1144</v>
      </c>
      <c r="F93" s="269">
        <v>3.5</v>
      </c>
      <c r="G93" s="152" t="s">
        <v>1153</v>
      </c>
      <c r="H93" s="139" t="s">
        <v>1152</v>
      </c>
      <c r="I93" s="127" t="s">
        <v>1136</v>
      </c>
      <c r="J93" s="148">
        <v>41348</v>
      </c>
      <c r="K93" s="136">
        <v>41319</v>
      </c>
      <c r="L93" s="5"/>
      <c r="M93" s="84" t="s">
        <v>709</v>
      </c>
      <c r="N93" s="131" t="s">
        <v>862</v>
      </c>
      <c r="O93" s="141"/>
      <c r="P93" s="128"/>
      <c r="Q93" s="229">
        <v>92</v>
      </c>
    </row>
    <row r="94" spans="1:17" ht="49.5" customHeight="1" x14ac:dyDescent="0.25">
      <c r="A94" s="91">
        <v>80</v>
      </c>
      <c r="B94" s="118" t="s">
        <v>514</v>
      </c>
      <c r="C94" s="111" t="s">
        <v>515</v>
      </c>
      <c r="D94" s="133" t="s">
        <v>1309</v>
      </c>
      <c r="E94" s="131" t="s">
        <v>1144</v>
      </c>
      <c r="F94" s="269">
        <v>3.5</v>
      </c>
      <c r="G94" s="152" t="s">
        <v>1150</v>
      </c>
      <c r="H94" s="139" t="s">
        <v>1152</v>
      </c>
      <c r="I94" s="127" t="s">
        <v>1140</v>
      </c>
      <c r="J94" s="148">
        <v>41348</v>
      </c>
      <c r="K94" s="136">
        <v>41337</v>
      </c>
      <c r="L94" s="5"/>
      <c r="M94" s="84" t="s">
        <v>709</v>
      </c>
      <c r="N94" s="131" t="s">
        <v>862</v>
      </c>
      <c r="O94" s="141"/>
      <c r="P94" s="128"/>
      <c r="Q94" s="229">
        <v>56</v>
      </c>
    </row>
    <row r="95" spans="1:17" ht="51.75" hidden="1" customHeight="1" x14ac:dyDescent="0.25">
      <c r="A95" s="91">
        <v>79</v>
      </c>
      <c r="B95" s="118" t="s">
        <v>142</v>
      </c>
      <c r="C95" s="111" t="s">
        <v>143</v>
      </c>
      <c r="D95" s="133" t="s">
        <v>1088</v>
      </c>
      <c r="E95" s="131" t="s">
        <v>1144</v>
      </c>
      <c r="F95" s="269"/>
      <c r="G95" s="152" t="s">
        <v>1145</v>
      </c>
      <c r="H95" s="139" t="s">
        <v>1146</v>
      </c>
      <c r="I95" s="127" t="s">
        <v>1148</v>
      </c>
      <c r="J95" s="148">
        <v>41334</v>
      </c>
      <c r="K95" s="136">
        <v>41323</v>
      </c>
      <c r="L95" s="5"/>
      <c r="M95" s="84" t="s">
        <v>704</v>
      </c>
      <c r="N95" s="131" t="s">
        <v>699</v>
      </c>
      <c r="O95" s="141"/>
      <c r="P95" s="128"/>
      <c r="Q95" s="229">
        <v>94</v>
      </c>
    </row>
    <row r="96" spans="1:17" ht="53.25" hidden="1" customHeight="1" x14ac:dyDescent="0.25">
      <c r="A96" s="91">
        <v>78</v>
      </c>
      <c r="B96" s="118" t="s">
        <v>168</v>
      </c>
      <c r="C96" s="111" t="s">
        <v>169</v>
      </c>
      <c r="D96" s="133" t="s">
        <v>1097</v>
      </c>
      <c r="E96" s="130" t="s">
        <v>1120</v>
      </c>
      <c r="F96" s="270">
        <v>5.5</v>
      </c>
      <c r="G96" s="152" t="s">
        <v>1142</v>
      </c>
      <c r="H96" s="127" t="s">
        <v>1123</v>
      </c>
      <c r="I96" s="127" t="s">
        <v>1140</v>
      </c>
      <c r="J96" s="148">
        <v>41264</v>
      </c>
      <c r="K96" s="136">
        <v>41241</v>
      </c>
      <c r="L96" s="5"/>
      <c r="M96" s="84" t="s">
        <v>704</v>
      </c>
      <c r="N96" s="131" t="s">
        <v>1143</v>
      </c>
      <c r="O96" s="141"/>
      <c r="P96" s="128"/>
      <c r="Q96" s="229">
        <v>95</v>
      </c>
    </row>
    <row r="97" spans="1:17" ht="45" hidden="1" customHeight="1" x14ac:dyDescent="0.25">
      <c r="A97" s="91">
        <v>77</v>
      </c>
      <c r="B97" s="118" t="s">
        <v>518</v>
      </c>
      <c r="C97" s="111" t="s">
        <v>519</v>
      </c>
      <c r="D97" s="133" t="s">
        <v>1105</v>
      </c>
      <c r="E97" s="130" t="s">
        <v>1120</v>
      </c>
      <c r="F97" s="270">
        <v>3</v>
      </c>
      <c r="G97" s="152" t="s">
        <v>1141</v>
      </c>
      <c r="H97" s="127" t="s">
        <v>1124</v>
      </c>
      <c r="I97" s="127" t="s">
        <v>1136</v>
      </c>
      <c r="J97" s="148">
        <v>41264</v>
      </c>
      <c r="K97" s="136">
        <v>41241</v>
      </c>
      <c r="L97" s="5"/>
      <c r="M97" s="84" t="s">
        <v>709</v>
      </c>
      <c r="N97" s="131" t="s">
        <v>799</v>
      </c>
      <c r="O97" s="141"/>
      <c r="P97" s="128"/>
      <c r="Q97" s="229">
        <v>96</v>
      </c>
    </row>
    <row r="98" spans="1:17" ht="43.5" hidden="1" customHeight="1" x14ac:dyDescent="0.25">
      <c r="A98" s="91">
        <v>76</v>
      </c>
      <c r="B98" s="118" t="s">
        <v>367</v>
      </c>
      <c r="C98" s="111" t="s">
        <v>368</v>
      </c>
      <c r="D98" s="133" t="s">
        <v>1091</v>
      </c>
      <c r="E98" s="130" t="s">
        <v>1120</v>
      </c>
      <c r="F98" s="270">
        <v>7.5</v>
      </c>
      <c r="G98" s="152" t="s">
        <v>1137</v>
      </c>
      <c r="H98" s="127" t="s">
        <v>1140</v>
      </c>
      <c r="I98" s="127" t="s">
        <v>1123</v>
      </c>
      <c r="J98" s="148">
        <v>41255</v>
      </c>
      <c r="K98" s="136">
        <v>41253</v>
      </c>
      <c r="L98" s="5"/>
      <c r="M98" s="84" t="s">
        <v>709</v>
      </c>
      <c r="N98" s="131" t="s">
        <v>845</v>
      </c>
      <c r="O98" s="141"/>
      <c r="P98" s="128"/>
      <c r="Q98" s="229">
        <v>97</v>
      </c>
    </row>
    <row r="99" spans="1:17" ht="51.75" hidden="1" customHeight="1" x14ac:dyDescent="0.25">
      <c r="A99" s="91">
        <v>75</v>
      </c>
      <c r="B99" s="118" t="s">
        <v>158</v>
      </c>
      <c r="C99" s="111" t="s">
        <v>159</v>
      </c>
      <c r="D99" s="133" t="s">
        <v>1105</v>
      </c>
      <c r="E99" s="130" t="s">
        <v>1120</v>
      </c>
      <c r="F99" s="270">
        <v>3</v>
      </c>
      <c r="G99" s="152" t="s">
        <v>1135</v>
      </c>
      <c r="H99" s="127" t="s">
        <v>1123</v>
      </c>
      <c r="I99" s="127" t="s">
        <v>1136</v>
      </c>
      <c r="J99" s="148">
        <v>41194</v>
      </c>
      <c r="K99" s="136">
        <v>41121</v>
      </c>
      <c r="L99" s="5"/>
      <c r="M99" s="84" t="s">
        <v>709</v>
      </c>
      <c r="N99" s="131" t="s">
        <v>862</v>
      </c>
      <c r="O99" s="141"/>
      <c r="P99" s="128"/>
      <c r="Q99" s="229">
        <v>98</v>
      </c>
    </row>
    <row r="100" spans="1:17" ht="57.75" hidden="1" customHeight="1" x14ac:dyDescent="0.25">
      <c r="A100" s="91">
        <v>74</v>
      </c>
      <c r="B100" s="118" t="s">
        <v>476</v>
      </c>
      <c r="C100" s="111" t="s">
        <v>477</v>
      </c>
      <c r="D100" s="133" t="s">
        <v>686</v>
      </c>
      <c r="E100" s="130" t="s">
        <v>1120</v>
      </c>
      <c r="F100" s="270">
        <v>14</v>
      </c>
      <c r="G100" s="152" t="s">
        <v>1132</v>
      </c>
      <c r="H100" s="127" t="s">
        <v>1133</v>
      </c>
      <c r="I100" s="127" t="s">
        <v>1134</v>
      </c>
      <c r="J100" s="148">
        <v>41176</v>
      </c>
      <c r="K100" s="136">
        <v>41124</v>
      </c>
      <c r="L100" s="5"/>
      <c r="M100" s="84" t="s">
        <v>704</v>
      </c>
      <c r="N100" s="131" t="s">
        <v>693</v>
      </c>
      <c r="O100" s="141"/>
      <c r="P100" s="128"/>
      <c r="Q100" s="229">
        <v>99</v>
      </c>
    </row>
    <row r="101" spans="1:17" ht="51.75" hidden="1" customHeight="1" x14ac:dyDescent="0.25">
      <c r="A101" s="91">
        <v>73</v>
      </c>
      <c r="B101" s="118" t="s">
        <v>146</v>
      </c>
      <c r="C101" s="111" t="s">
        <v>147</v>
      </c>
      <c r="D101" s="133" t="s">
        <v>1308</v>
      </c>
      <c r="E101" s="130" t="s">
        <v>1120</v>
      </c>
      <c r="F101" s="270">
        <v>4</v>
      </c>
      <c r="G101" s="152" t="s">
        <v>1128</v>
      </c>
      <c r="H101" s="127" t="s">
        <v>1130</v>
      </c>
      <c r="I101" s="127" t="s">
        <v>1131</v>
      </c>
      <c r="J101" s="148">
        <v>41171</v>
      </c>
      <c r="K101" s="136">
        <v>41163</v>
      </c>
      <c r="L101" s="5"/>
      <c r="M101" s="84" t="s">
        <v>709</v>
      </c>
      <c r="N101" s="131" t="s">
        <v>862</v>
      </c>
      <c r="O101" s="141"/>
      <c r="P101" s="128"/>
      <c r="Q101" s="229">
        <v>100</v>
      </c>
    </row>
    <row r="102" spans="1:17" ht="63" hidden="1" customHeight="1" x14ac:dyDescent="0.25">
      <c r="A102" s="91">
        <v>72</v>
      </c>
      <c r="B102" s="118" t="s">
        <v>83</v>
      </c>
      <c r="C102" s="111" t="s">
        <v>84</v>
      </c>
      <c r="D102" s="133" t="s">
        <v>1094</v>
      </c>
      <c r="E102" s="130" t="s">
        <v>1120</v>
      </c>
      <c r="F102" s="270">
        <v>7</v>
      </c>
      <c r="G102" s="152" t="s">
        <v>1125</v>
      </c>
      <c r="H102" s="127" t="s">
        <v>1126</v>
      </c>
      <c r="I102" s="127" t="s">
        <v>1127</v>
      </c>
      <c r="J102" s="148">
        <v>41138</v>
      </c>
      <c r="K102" s="136">
        <v>41082</v>
      </c>
      <c r="L102" s="5"/>
      <c r="M102" s="84" t="s">
        <v>704</v>
      </c>
      <c r="N102" s="84" t="s">
        <v>750</v>
      </c>
      <c r="O102" s="141"/>
      <c r="P102" s="128"/>
      <c r="Q102" s="229">
        <v>101</v>
      </c>
    </row>
    <row r="103" spans="1:17" ht="45.75" hidden="1" customHeight="1" x14ac:dyDescent="0.25">
      <c r="A103" s="91">
        <v>71</v>
      </c>
      <c r="B103" s="118" t="s">
        <v>458</v>
      </c>
      <c r="C103" s="111" t="s">
        <v>459</v>
      </c>
      <c r="D103" s="133" t="s">
        <v>1104</v>
      </c>
      <c r="E103" s="130" t="s">
        <v>1120</v>
      </c>
      <c r="F103" s="270">
        <v>3.5</v>
      </c>
      <c r="G103" s="152" t="s">
        <v>1122</v>
      </c>
      <c r="H103" s="127" t="s">
        <v>1123</v>
      </c>
      <c r="I103" s="127" t="s">
        <v>1124</v>
      </c>
      <c r="J103" s="148">
        <v>41096</v>
      </c>
      <c r="K103" s="136">
        <v>41072</v>
      </c>
      <c r="L103" s="5"/>
      <c r="M103" s="84" t="s">
        <v>709</v>
      </c>
      <c r="N103" s="131" t="s">
        <v>733</v>
      </c>
      <c r="O103" s="141"/>
      <c r="P103" s="128"/>
      <c r="Q103" s="229">
        <v>102</v>
      </c>
    </row>
    <row r="104" spans="1:17" ht="44.25" hidden="1" customHeight="1" x14ac:dyDescent="0.25">
      <c r="A104" s="91">
        <v>70</v>
      </c>
      <c r="B104" s="118" t="s">
        <v>610</v>
      </c>
      <c r="C104" s="111" t="s">
        <v>611</v>
      </c>
      <c r="D104" s="133" t="s">
        <v>1105</v>
      </c>
      <c r="E104" s="130" t="s">
        <v>1120</v>
      </c>
      <c r="F104" s="270">
        <v>3</v>
      </c>
      <c r="G104" s="152" t="s">
        <v>1116</v>
      </c>
      <c r="H104" s="127" t="s">
        <v>1118</v>
      </c>
      <c r="I104" s="127" t="s">
        <v>1119</v>
      </c>
      <c r="J104" s="148">
        <v>41096</v>
      </c>
      <c r="K104" s="136">
        <v>41073</v>
      </c>
      <c r="L104" s="5"/>
      <c r="M104" s="84" t="s">
        <v>709</v>
      </c>
      <c r="N104" s="131" t="s">
        <v>881</v>
      </c>
      <c r="O104" s="141"/>
      <c r="P104" s="128"/>
      <c r="Q104" s="229">
        <v>103</v>
      </c>
    </row>
    <row r="105" spans="1:17" ht="55.5" hidden="1" customHeight="1" x14ac:dyDescent="0.25">
      <c r="A105" s="91">
        <v>69</v>
      </c>
      <c r="B105" s="118" t="s">
        <v>521</v>
      </c>
      <c r="C105" s="111" t="s">
        <v>522</v>
      </c>
      <c r="D105" s="133" t="s">
        <v>659</v>
      </c>
      <c r="E105" s="131" t="s">
        <v>1115</v>
      </c>
      <c r="F105" s="269"/>
      <c r="G105" s="152" t="s">
        <v>1113</v>
      </c>
      <c r="H105" s="127" t="s">
        <v>1114</v>
      </c>
      <c r="I105" s="127" t="s">
        <v>1112</v>
      </c>
      <c r="J105" s="148">
        <v>41012</v>
      </c>
      <c r="K105" s="136">
        <v>40898</v>
      </c>
      <c r="L105" s="5"/>
      <c r="M105" s="84" t="s">
        <v>709</v>
      </c>
      <c r="N105" s="84" t="s">
        <v>750</v>
      </c>
      <c r="O105" s="141"/>
      <c r="P105" s="128"/>
      <c r="Q105" s="229">
        <v>104</v>
      </c>
    </row>
    <row r="106" spans="1:17" ht="45" hidden="1" customHeight="1" x14ac:dyDescent="0.25">
      <c r="A106" s="91">
        <v>68</v>
      </c>
      <c r="B106" s="118" t="s">
        <v>350</v>
      </c>
      <c r="C106" s="111" t="s">
        <v>351</v>
      </c>
      <c r="D106" s="133" t="s">
        <v>659</v>
      </c>
      <c r="E106" s="130" t="s">
        <v>1115</v>
      </c>
      <c r="F106" s="270"/>
      <c r="G106" s="152" t="s">
        <v>1108</v>
      </c>
      <c r="H106" s="127" t="s">
        <v>1117</v>
      </c>
      <c r="I106" s="127" t="s">
        <v>1112</v>
      </c>
      <c r="J106" s="148">
        <v>40990</v>
      </c>
      <c r="K106" s="136">
        <v>40898</v>
      </c>
      <c r="L106" s="5"/>
      <c r="M106" s="84" t="s">
        <v>709</v>
      </c>
      <c r="N106" s="84" t="s">
        <v>750</v>
      </c>
      <c r="O106" s="141"/>
      <c r="P106" s="128"/>
      <c r="Q106" s="229">
        <v>105</v>
      </c>
    </row>
    <row r="107" spans="1:17" ht="46.5" hidden="1" customHeight="1" x14ac:dyDescent="0.25">
      <c r="A107" s="91">
        <v>67</v>
      </c>
      <c r="B107" s="118" t="s">
        <v>236</v>
      </c>
      <c r="C107" s="111" t="s">
        <v>237</v>
      </c>
      <c r="D107" s="133" t="s">
        <v>659</v>
      </c>
      <c r="E107" s="131" t="s">
        <v>1106</v>
      </c>
      <c r="F107" s="269"/>
      <c r="G107" s="152" t="s">
        <v>1107</v>
      </c>
      <c r="H107" s="127" t="s">
        <v>1130</v>
      </c>
      <c r="I107" s="127" t="s">
        <v>1129</v>
      </c>
      <c r="J107" s="148">
        <v>40892</v>
      </c>
      <c r="K107" s="136">
        <v>40882</v>
      </c>
      <c r="L107" s="122"/>
      <c r="M107" s="84" t="s">
        <v>709</v>
      </c>
      <c r="N107" s="131" t="s">
        <v>862</v>
      </c>
      <c r="O107" s="131"/>
      <c r="P107" s="126"/>
      <c r="Q107" s="229">
        <v>106</v>
      </c>
    </row>
    <row r="108" spans="1:17" ht="38.25" hidden="1" customHeight="1" x14ac:dyDescent="0.25">
      <c r="A108" s="91">
        <v>66</v>
      </c>
      <c r="B108" s="118" t="s">
        <v>624</v>
      </c>
      <c r="C108" s="111" t="s">
        <v>625</v>
      </c>
      <c r="D108" s="133" t="s">
        <v>659</v>
      </c>
      <c r="E108" s="130" t="s">
        <v>1106</v>
      </c>
      <c r="F108" s="270"/>
      <c r="G108" s="146" t="s">
        <v>918</v>
      </c>
      <c r="H108" s="138" t="s">
        <v>1139</v>
      </c>
      <c r="I108" s="138" t="s">
        <v>1138</v>
      </c>
      <c r="J108" s="137">
        <v>40892</v>
      </c>
      <c r="K108" s="83">
        <v>40793</v>
      </c>
      <c r="L108" s="95"/>
      <c r="M108" s="84" t="s">
        <v>709</v>
      </c>
      <c r="N108" s="84" t="s">
        <v>920</v>
      </c>
      <c r="O108" s="84"/>
      <c r="P108" s="88" t="s">
        <v>664</v>
      </c>
      <c r="Q108" s="229">
        <v>107</v>
      </c>
    </row>
    <row r="109" spans="1:17" ht="44.25" hidden="1" customHeight="1" x14ac:dyDescent="0.25">
      <c r="A109" s="91">
        <v>65</v>
      </c>
      <c r="B109" s="118" t="s">
        <v>17</v>
      </c>
      <c r="C109" s="111" t="s">
        <v>18</v>
      </c>
      <c r="D109" s="133" t="s">
        <v>1093</v>
      </c>
      <c r="E109" s="131" t="s">
        <v>1106</v>
      </c>
      <c r="F109" s="269">
        <v>6</v>
      </c>
      <c r="G109" s="146" t="s">
        <v>903</v>
      </c>
      <c r="H109" s="138" t="s">
        <v>1160</v>
      </c>
      <c r="I109" s="138" t="s">
        <v>1158</v>
      </c>
      <c r="J109" s="137">
        <v>40823</v>
      </c>
      <c r="K109" s="83">
        <v>40792</v>
      </c>
      <c r="L109" s="84"/>
      <c r="M109" s="84" t="s">
        <v>704</v>
      </c>
      <c r="N109" s="84" t="s">
        <v>750</v>
      </c>
      <c r="O109" s="84"/>
      <c r="P109" s="88">
        <v>40238</v>
      </c>
      <c r="Q109" s="229">
        <v>108</v>
      </c>
    </row>
    <row r="110" spans="1:17" ht="48" hidden="1" customHeight="1" x14ac:dyDescent="0.25">
      <c r="A110" s="91">
        <v>64</v>
      </c>
      <c r="B110" s="118" t="s">
        <v>417</v>
      </c>
      <c r="C110" s="111" t="s">
        <v>418</v>
      </c>
      <c r="D110" s="133" t="s">
        <v>1093</v>
      </c>
      <c r="E110" s="131" t="s">
        <v>1106</v>
      </c>
      <c r="F110" s="269">
        <v>6</v>
      </c>
      <c r="G110" s="146" t="s">
        <v>907</v>
      </c>
      <c r="H110" s="138" t="s">
        <v>1159</v>
      </c>
      <c r="I110" s="138" t="s">
        <v>1158</v>
      </c>
      <c r="J110" s="137">
        <v>40815</v>
      </c>
      <c r="K110" s="83">
        <v>40792</v>
      </c>
      <c r="L110" s="95"/>
      <c r="M110" s="84" t="s">
        <v>704</v>
      </c>
      <c r="N110" s="84" t="s">
        <v>750</v>
      </c>
      <c r="O110" s="84"/>
      <c r="P110" s="88">
        <v>40238</v>
      </c>
      <c r="Q110" s="229">
        <v>109</v>
      </c>
    </row>
    <row r="111" spans="1:17" ht="43.5" hidden="1" customHeight="1" x14ac:dyDescent="0.25">
      <c r="A111" s="91">
        <v>63</v>
      </c>
      <c r="B111" s="118" t="s">
        <v>562</v>
      </c>
      <c r="C111" s="111" t="s">
        <v>563</v>
      </c>
      <c r="D111" s="133" t="s">
        <v>1087</v>
      </c>
      <c r="E111" s="131" t="s">
        <v>1106</v>
      </c>
      <c r="F111" s="269">
        <v>10.5</v>
      </c>
      <c r="G111" s="116" t="s">
        <v>770</v>
      </c>
      <c r="H111" s="139" t="s">
        <v>1249</v>
      </c>
      <c r="I111" s="139" t="s">
        <v>1248</v>
      </c>
      <c r="J111" s="137">
        <v>40815</v>
      </c>
      <c r="K111" s="75">
        <v>40792</v>
      </c>
      <c r="L111" s="94"/>
      <c r="M111" s="74" t="s">
        <v>709</v>
      </c>
      <c r="N111" s="74" t="s">
        <v>750</v>
      </c>
      <c r="O111" s="74"/>
      <c r="P111" s="78">
        <v>40756</v>
      </c>
      <c r="Q111" s="229">
        <v>110</v>
      </c>
    </row>
    <row r="112" spans="1:17" ht="47.25" hidden="1" customHeight="1" x14ac:dyDescent="0.25">
      <c r="A112" s="91">
        <v>62</v>
      </c>
      <c r="B112" s="118" t="s">
        <v>88</v>
      </c>
      <c r="C112" s="111" t="s">
        <v>89</v>
      </c>
      <c r="D112" s="133" t="s">
        <v>1100</v>
      </c>
      <c r="E112" s="131" t="s">
        <v>1106</v>
      </c>
      <c r="F112" s="269"/>
      <c r="G112" s="146" t="s">
        <v>940</v>
      </c>
      <c r="H112" s="138" t="s">
        <v>1247</v>
      </c>
      <c r="I112" s="138" t="s">
        <v>1246</v>
      </c>
      <c r="J112" s="137">
        <v>40739</v>
      </c>
      <c r="K112" s="83">
        <v>40711</v>
      </c>
      <c r="L112" s="84"/>
      <c r="M112" s="84" t="s">
        <v>704</v>
      </c>
      <c r="N112" s="74" t="s">
        <v>868</v>
      </c>
      <c r="O112" s="74"/>
      <c r="P112" s="88">
        <v>40087</v>
      </c>
      <c r="Q112" s="229">
        <v>111</v>
      </c>
    </row>
    <row r="113" spans="1:17" ht="58.5" hidden="1" customHeight="1" x14ac:dyDescent="0.25">
      <c r="A113" s="91">
        <v>61</v>
      </c>
      <c r="B113" s="118" t="s">
        <v>381</v>
      </c>
      <c r="C113" s="111" t="s">
        <v>382</v>
      </c>
      <c r="D113" s="133" t="s">
        <v>1088</v>
      </c>
      <c r="E113" s="131" t="s">
        <v>1105</v>
      </c>
      <c r="F113" s="269"/>
      <c r="G113" s="146" t="s">
        <v>864</v>
      </c>
      <c r="H113" s="138" t="s">
        <v>1251</v>
      </c>
      <c r="I113" s="138" t="s">
        <v>1250</v>
      </c>
      <c r="J113" s="137">
        <v>40529</v>
      </c>
      <c r="K113" s="83">
        <v>40485</v>
      </c>
      <c r="L113" s="95"/>
      <c r="M113" s="84" t="s">
        <v>709</v>
      </c>
      <c r="N113" s="74" t="s">
        <v>693</v>
      </c>
      <c r="O113" s="74"/>
      <c r="P113" s="78">
        <v>38565</v>
      </c>
      <c r="Q113" s="229">
        <v>112</v>
      </c>
    </row>
    <row r="114" spans="1:17" ht="66.75" hidden="1" customHeight="1" x14ac:dyDescent="0.25">
      <c r="A114" s="91">
        <v>60</v>
      </c>
      <c r="B114" s="118" t="s">
        <v>444</v>
      </c>
      <c r="C114" s="111" t="s">
        <v>445</v>
      </c>
      <c r="D114" s="133" t="s">
        <v>1097</v>
      </c>
      <c r="E114" s="131" t="s">
        <v>1105</v>
      </c>
      <c r="F114" s="269">
        <v>3.5</v>
      </c>
      <c r="G114" s="146" t="s">
        <v>950</v>
      </c>
      <c r="H114" s="138"/>
      <c r="I114" s="138"/>
      <c r="J114" s="137">
        <v>40529</v>
      </c>
      <c r="K114" s="84" t="s">
        <v>655</v>
      </c>
      <c r="L114" s="95"/>
      <c r="M114" s="84"/>
      <c r="N114" s="84" t="s">
        <v>699</v>
      </c>
      <c r="O114" s="84"/>
      <c r="P114" s="88">
        <v>40391</v>
      </c>
      <c r="Q114" s="229">
        <v>113</v>
      </c>
    </row>
    <row r="115" spans="1:17" ht="49.5" hidden="1" customHeight="1" x14ac:dyDescent="0.25">
      <c r="A115" s="91">
        <v>59</v>
      </c>
      <c r="B115" s="118" t="s">
        <v>446</v>
      </c>
      <c r="C115" s="111" t="s">
        <v>447</v>
      </c>
      <c r="D115" s="133" t="s">
        <v>1097</v>
      </c>
      <c r="E115" s="131" t="s">
        <v>1104</v>
      </c>
      <c r="F115" s="269">
        <v>3</v>
      </c>
      <c r="G115" s="116" t="s">
        <v>914</v>
      </c>
      <c r="H115" s="139" t="s">
        <v>1253</v>
      </c>
      <c r="I115" s="139" t="s">
        <v>1252</v>
      </c>
      <c r="J115" s="137">
        <v>40317</v>
      </c>
      <c r="K115" s="75">
        <v>40310</v>
      </c>
      <c r="L115" s="94"/>
      <c r="M115" s="74" t="s">
        <v>709</v>
      </c>
      <c r="N115" s="74" t="s">
        <v>693</v>
      </c>
      <c r="O115" s="74"/>
      <c r="P115" s="76">
        <v>40148</v>
      </c>
      <c r="Q115" s="229">
        <v>114</v>
      </c>
    </row>
    <row r="116" spans="1:17" ht="61.5" hidden="1" customHeight="1" x14ac:dyDescent="0.25">
      <c r="A116" s="91">
        <v>58</v>
      </c>
      <c r="B116" s="118" t="s">
        <v>86</v>
      </c>
      <c r="C116" s="111" t="s">
        <v>87</v>
      </c>
      <c r="D116" s="133" t="s">
        <v>1088</v>
      </c>
      <c r="E116" s="131" t="s">
        <v>1104</v>
      </c>
      <c r="F116" s="269"/>
      <c r="G116" s="116" t="s">
        <v>853</v>
      </c>
      <c r="H116" s="139" t="s">
        <v>1147</v>
      </c>
      <c r="I116" s="139" t="s">
        <v>1146</v>
      </c>
      <c r="J116" s="137">
        <v>40263</v>
      </c>
      <c r="K116" s="83">
        <v>40200</v>
      </c>
      <c r="L116" s="74"/>
      <c r="M116" s="74" t="s">
        <v>709</v>
      </c>
      <c r="N116" s="74" t="s">
        <v>699</v>
      </c>
      <c r="O116" s="74"/>
      <c r="P116" s="76">
        <v>38018</v>
      </c>
      <c r="Q116" s="229">
        <v>115</v>
      </c>
    </row>
    <row r="117" spans="1:17" ht="51" hidden="1" customHeight="1" x14ac:dyDescent="0.25">
      <c r="A117" s="91">
        <v>57</v>
      </c>
      <c r="B117" s="118" t="s">
        <v>448</v>
      </c>
      <c r="C117" s="111" t="s">
        <v>449</v>
      </c>
      <c r="D117" s="133" t="s">
        <v>1093</v>
      </c>
      <c r="E117" s="131" t="s">
        <v>1104</v>
      </c>
      <c r="F117" s="269">
        <v>4.5</v>
      </c>
      <c r="G117" s="116" t="s">
        <v>961</v>
      </c>
      <c r="H117" s="139" t="s">
        <v>962</v>
      </c>
      <c r="I117" s="139"/>
      <c r="J117" s="137">
        <v>40263</v>
      </c>
      <c r="K117" s="83">
        <v>40248</v>
      </c>
      <c r="L117" s="94"/>
      <c r="M117" s="74" t="s">
        <v>709</v>
      </c>
      <c r="N117" s="74" t="s">
        <v>862</v>
      </c>
      <c r="O117" s="74"/>
      <c r="P117" s="76">
        <v>40148</v>
      </c>
      <c r="Q117" s="229">
        <v>116</v>
      </c>
    </row>
    <row r="118" spans="1:17" ht="57.75" hidden="1" customHeight="1" x14ac:dyDescent="0.25">
      <c r="A118" s="91">
        <v>56</v>
      </c>
      <c r="B118" s="118" t="s">
        <v>454</v>
      </c>
      <c r="C118" s="111" t="s">
        <v>455</v>
      </c>
      <c r="D118" s="133" t="s">
        <v>1088</v>
      </c>
      <c r="E118" s="131" t="s">
        <v>1104</v>
      </c>
      <c r="F118" s="269"/>
      <c r="G118" s="116" t="s">
        <v>857</v>
      </c>
      <c r="H118" s="139" t="s">
        <v>858</v>
      </c>
      <c r="I118" s="139"/>
      <c r="J118" s="137">
        <v>40263</v>
      </c>
      <c r="K118" s="83">
        <v>40238</v>
      </c>
      <c r="L118" s="94"/>
      <c r="M118" s="74" t="s">
        <v>709</v>
      </c>
      <c r="N118" s="74" t="s">
        <v>699</v>
      </c>
      <c r="O118" s="74"/>
      <c r="P118" s="76">
        <v>38018</v>
      </c>
      <c r="Q118" s="229">
        <v>117</v>
      </c>
    </row>
    <row r="119" spans="1:17" ht="50.25" hidden="1" customHeight="1" x14ac:dyDescent="0.25">
      <c r="A119" s="91">
        <v>55</v>
      </c>
      <c r="B119" s="118" t="s">
        <v>474</v>
      </c>
      <c r="C119" s="111" t="s">
        <v>475</v>
      </c>
      <c r="D119" s="133" t="s">
        <v>1088</v>
      </c>
      <c r="E119" s="131" t="s">
        <v>1104</v>
      </c>
      <c r="F119" s="269"/>
      <c r="G119" s="116" t="s">
        <v>860</v>
      </c>
      <c r="H119" s="139" t="s">
        <v>861</v>
      </c>
      <c r="I119" s="139"/>
      <c r="J119" s="137">
        <v>40263</v>
      </c>
      <c r="K119" s="75">
        <v>40246</v>
      </c>
      <c r="L119" s="94"/>
      <c r="M119" s="74" t="s">
        <v>709</v>
      </c>
      <c r="N119" s="74" t="s">
        <v>862</v>
      </c>
      <c r="O119" s="74"/>
      <c r="P119" s="76">
        <v>38565</v>
      </c>
      <c r="Q119" s="229">
        <v>118</v>
      </c>
    </row>
    <row r="120" spans="1:17" ht="48.75" hidden="1" customHeight="1" x14ac:dyDescent="0.25">
      <c r="A120" s="91">
        <v>54</v>
      </c>
      <c r="B120" s="118" t="s">
        <v>546</v>
      </c>
      <c r="C120" s="111" t="s">
        <v>547</v>
      </c>
      <c r="D120" s="133" t="s">
        <v>1093</v>
      </c>
      <c r="E120" s="131" t="s">
        <v>1104</v>
      </c>
      <c r="F120" s="269">
        <v>4.5</v>
      </c>
      <c r="G120" s="116" t="s">
        <v>957</v>
      </c>
      <c r="H120" s="139" t="s">
        <v>958</v>
      </c>
      <c r="I120" s="139"/>
      <c r="J120" s="137">
        <v>40263</v>
      </c>
      <c r="K120" s="83">
        <v>40199</v>
      </c>
      <c r="L120" s="94"/>
      <c r="M120" s="74" t="s">
        <v>709</v>
      </c>
      <c r="N120" s="74" t="s">
        <v>699</v>
      </c>
      <c r="O120" s="74"/>
      <c r="P120" s="88">
        <v>40148</v>
      </c>
      <c r="Q120" s="229">
        <v>119</v>
      </c>
    </row>
    <row r="121" spans="1:17" ht="53.25" hidden="1" customHeight="1" x14ac:dyDescent="0.25">
      <c r="A121" s="91">
        <v>53</v>
      </c>
      <c r="B121" s="118" t="s">
        <v>243</v>
      </c>
      <c r="C121" s="111" t="s">
        <v>244</v>
      </c>
      <c r="D121" s="133" t="s">
        <v>1103</v>
      </c>
      <c r="E121" s="131" t="s">
        <v>1101</v>
      </c>
      <c r="F121" s="269"/>
      <c r="G121" s="116" t="s">
        <v>893</v>
      </c>
      <c r="H121" s="139" t="s">
        <v>894</v>
      </c>
      <c r="I121" s="139"/>
      <c r="J121" s="137">
        <v>40168</v>
      </c>
      <c r="K121" s="75">
        <v>40026</v>
      </c>
      <c r="L121" s="74"/>
      <c r="M121" s="74" t="s">
        <v>709</v>
      </c>
      <c r="N121" s="74" t="s">
        <v>693</v>
      </c>
      <c r="O121" s="74"/>
      <c r="P121" s="76">
        <v>39814</v>
      </c>
      <c r="Q121"/>
    </row>
    <row r="122" spans="1:17" ht="51.75" hidden="1" customHeight="1" x14ac:dyDescent="0.25">
      <c r="A122" s="91">
        <v>52</v>
      </c>
      <c r="B122" s="118" t="s">
        <v>542</v>
      </c>
      <c r="C122" s="111" t="s">
        <v>543</v>
      </c>
      <c r="D122" s="133" t="s">
        <v>1088</v>
      </c>
      <c r="E122" s="131" t="s">
        <v>1101</v>
      </c>
      <c r="F122" s="269"/>
      <c r="G122" s="116" t="s">
        <v>848</v>
      </c>
      <c r="H122" s="139" t="s">
        <v>849</v>
      </c>
      <c r="I122" s="139"/>
      <c r="J122" s="137">
        <v>40158</v>
      </c>
      <c r="K122" s="83">
        <v>40136</v>
      </c>
      <c r="L122" s="94"/>
      <c r="M122" s="74" t="s">
        <v>709</v>
      </c>
      <c r="N122" s="74" t="s">
        <v>850</v>
      </c>
      <c r="O122" s="74"/>
      <c r="P122" s="76">
        <v>38018</v>
      </c>
      <c r="Q122"/>
    </row>
    <row r="123" spans="1:17" ht="45" hidden="1" customHeight="1" x14ac:dyDescent="0.25">
      <c r="A123" s="91">
        <v>51</v>
      </c>
      <c r="B123" s="118" t="s">
        <v>315</v>
      </c>
      <c r="C123" s="111" t="s">
        <v>316</v>
      </c>
      <c r="D123" s="133" t="s">
        <v>1093</v>
      </c>
      <c r="E123" s="131" t="s">
        <v>1101</v>
      </c>
      <c r="F123" s="269">
        <v>4</v>
      </c>
      <c r="G123" s="146" t="s">
        <v>899</v>
      </c>
      <c r="H123" s="139" t="s">
        <v>900</v>
      </c>
      <c r="I123" s="139"/>
      <c r="J123" s="137">
        <v>40088</v>
      </c>
      <c r="K123" s="83">
        <v>40059</v>
      </c>
      <c r="L123" s="94"/>
      <c r="M123" s="74" t="s">
        <v>704</v>
      </c>
      <c r="N123" s="74" t="s">
        <v>750</v>
      </c>
      <c r="O123" s="74"/>
      <c r="P123" s="88">
        <v>39479</v>
      </c>
      <c r="Q123"/>
    </row>
    <row r="124" spans="1:17" ht="44.25" hidden="1" customHeight="1" x14ac:dyDescent="0.25">
      <c r="A124" s="91">
        <v>50</v>
      </c>
      <c r="B124" s="118" t="s">
        <v>383</v>
      </c>
      <c r="C124" s="111" t="s">
        <v>384</v>
      </c>
      <c r="D124" s="133" t="s">
        <v>1093</v>
      </c>
      <c r="E124" s="131" t="s">
        <v>1101</v>
      </c>
      <c r="F124" s="269">
        <v>4</v>
      </c>
      <c r="G124" s="116" t="s">
        <v>897</v>
      </c>
      <c r="H124" s="139" t="s">
        <v>898</v>
      </c>
      <c r="I124" s="139"/>
      <c r="J124" s="137">
        <v>40088</v>
      </c>
      <c r="K124" s="83">
        <v>40052</v>
      </c>
      <c r="L124" s="94"/>
      <c r="M124" s="74" t="s">
        <v>709</v>
      </c>
      <c r="N124" s="74" t="s">
        <v>881</v>
      </c>
      <c r="O124" s="74"/>
      <c r="P124" s="76">
        <v>39539</v>
      </c>
      <c r="Q124"/>
    </row>
    <row r="125" spans="1:17" ht="54.75" hidden="1" customHeight="1" x14ac:dyDescent="0.25">
      <c r="A125" s="91">
        <v>49</v>
      </c>
      <c r="B125" s="118" t="s">
        <v>492</v>
      </c>
      <c r="C125" s="111" t="s">
        <v>493</v>
      </c>
      <c r="D125" s="133" t="s">
        <v>1093</v>
      </c>
      <c r="E125" s="131" t="s">
        <v>1101</v>
      </c>
      <c r="F125" s="269">
        <v>4</v>
      </c>
      <c r="G125" s="116" t="s">
        <v>910</v>
      </c>
      <c r="H125" s="139" t="s">
        <v>911</v>
      </c>
      <c r="I125" s="139"/>
      <c r="J125" s="137">
        <v>40088</v>
      </c>
      <c r="K125" s="83">
        <v>40066</v>
      </c>
      <c r="L125" s="94"/>
      <c r="M125" s="74" t="s">
        <v>709</v>
      </c>
      <c r="N125" s="74" t="s">
        <v>750</v>
      </c>
      <c r="O125" s="74"/>
      <c r="P125" s="76">
        <v>39722</v>
      </c>
      <c r="Q125"/>
    </row>
    <row r="126" spans="1:17" ht="42" hidden="1" customHeight="1" x14ac:dyDescent="0.25">
      <c r="A126" s="91">
        <v>48</v>
      </c>
      <c r="B126" s="118" t="s">
        <v>189</v>
      </c>
      <c r="C126" s="111" t="s">
        <v>190</v>
      </c>
      <c r="D126" s="133" t="s">
        <v>1102</v>
      </c>
      <c r="E126" s="131" t="s">
        <v>1098</v>
      </c>
      <c r="F126" s="269"/>
      <c r="G126" s="116" t="s">
        <v>923</v>
      </c>
      <c r="H126" s="139" t="s">
        <v>924</v>
      </c>
      <c r="I126" s="139"/>
      <c r="J126" s="137">
        <v>39902</v>
      </c>
      <c r="K126" s="75">
        <v>39884</v>
      </c>
      <c r="L126" s="74"/>
      <c r="M126" s="74" t="s">
        <v>709</v>
      </c>
      <c r="N126" s="74" t="s">
        <v>925</v>
      </c>
      <c r="O126" s="74"/>
      <c r="P126" s="76">
        <v>39722</v>
      </c>
      <c r="Q126"/>
    </row>
    <row r="127" spans="1:17" ht="51" hidden="1" customHeight="1" x14ac:dyDescent="0.25">
      <c r="A127" s="91">
        <v>47</v>
      </c>
      <c r="B127" s="118" t="s">
        <v>270</v>
      </c>
      <c r="C127" s="111" t="s">
        <v>271</v>
      </c>
      <c r="D127" s="133" t="s">
        <v>1093</v>
      </c>
      <c r="E127" s="131" t="s">
        <v>1099</v>
      </c>
      <c r="F127" s="269">
        <v>3</v>
      </c>
      <c r="G127" s="116" t="s">
        <v>889</v>
      </c>
      <c r="H127" s="139" t="s">
        <v>890</v>
      </c>
      <c r="I127" s="139"/>
      <c r="J127" s="137">
        <v>39794</v>
      </c>
      <c r="K127" s="83">
        <v>39776</v>
      </c>
      <c r="L127" s="74"/>
      <c r="M127" s="74" t="s">
        <v>687</v>
      </c>
      <c r="N127" s="74" t="s">
        <v>750</v>
      </c>
      <c r="O127" s="74"/>
      <c r="P127" s="88">
        <v>39722</v>
      </c>
      <c r="Q127"/>
    </row>
    <row r="128" spans="1:17" ht="50.25" hidden="1" customHeight="1" x14ac:dyDescent="0.25">
      <c r="A128" s="91">
        <v>46</v>
      </c>
      <c r="B128" s="118" t="s">
        <v>272</v>
      </c>
      <c r="C128" s="111" t="s">
        <v>273</v>
      </c>
      <c r="D128" s="133" t="s">
        <v>1093</v>
      </c>
      <c r="E128" s="131" t="s">
        <v>1099</v>
      </c>
      <c r="F128" s="269">
        <v>3</v>
      </c>
      <c r="G128" s="116" t="s">
        <v>884</v>
      </c>
      <c r="H128" s="139" t="s">
        <v>885</v>
      </c>
      <c r="I128" s="139"/>
      <c r="J128" s="137">
        <v>39794</v>
      </c>
      <c r="K128" s="75">
        <v>39753</v>
      </c>
      <c r="L128" s="74"/>
      <c r="M128" s="74" t="s">
        <v>709</v>
      </c>
      <c r="N128" s="74" t="s">
        <v>886</v>
      </c>
      <c r="O128" s="74"/>
      <c r="P128" s="76">
        <v>39539</v>
      </c>
      <c r="Q128"/>
    </row>
    <row r="129" spans="1:17" ht="54.75" hidden="1" customHeight="1" x14ac:dyDescent="0.25">
      <c r="A129" s="91">
        <v>45</v>
      </c>
      <c r="B129" s="118" t="s">
        <v>612</v>
      </c>
      <c r="C129" s="111" t="s">
        <v>613</v>
      </c>
      <c r="D129" s="133" t="s">
        <v>1093</v>
      </c>
      <c r="E129" s="131" t="s">
        <v>1099</v>
      </c>
      <c r="F129" s="269">
        <v>3</v>
      </c>
      <c r="G129" s="116" t="s">
        <v>946</v>
      </c>
      <c r="H129" s="139" t="s">
        <v>947</v>
      </c>
      <c r="I129" s="139"/>
      <c r="J129" s="137">
        <v>39794</v>
      </c>
      <c r="K129" s="83">
        <v>39738</v>
      </c>
      <c r="L129" s="94"/>
      <c r="M129" s="74" t="s">
        <v>709</v>
      </c>
      <c r="N129" s="74" t="s">
        <v>699</v>
      </c>
      <c r="O129" s="74"/>
      <c r="P129" s="88">
        <v>39630</v>
      </c>
      <c r="Q129"/>
    </row>
    <row r="130" spans="1:17" ht="48" hidden="1" customHeight="1" x14ac:dyDescent="0.25">
      <c r="A130" s="91">
        <v>44</v>
      </c>
      <c r="B130" s="118" t="s">
        <v>227</v>
      </c>
      <c r="C130" s="111" t="s">
        <v>228</v>
      </c>
      <c r="D130" s="133" t="s">
        <v>1102</v>
      </c>
      <c r="E130" s="131" t="s">
        <v>1099</v>
      </c>
      <c r="F130" s="269"/>
      <c r="G130" s="116" t="s">
        <v>953</v>
      </c>
      <c r="H130" s="139" t="s">
        <v>954</v>
      </c>
      <c r="I130" s="139"/>
      <c r="J130" s="137">
        <v>39762</v>
      </c>
      <c r="K130" s="83">
        <v>39675</v>
      </c>
      <c r="L130" s="74"/>
      <c r="M130" s="74" t="s">
        <v>709</v>
      </c>
      <c r="N130" s="74" t="s">
        <v>881</v>
      </c>
      <c r="O130" s="74"/>
      <c r="P130" s="88">
        <v>39569</v>
      </c>
      <c r="Q130"/>
    </row>
    <row r="131" spans="1:17" ht="48.75" hidden="1" customHeight="1" x14ac:dyDescent="0.25">
      <c r="A131" s="91">
        <v>43</v>
      </c>
      <c r="B131" s="118" t="s">
        <v>67</v>
      </c>
      <c r="C131" s="111" t="s">
        <v>68</v>
      </c>
      <c r="D131" s="133" t="s">
        <v>1100</v>
      </c>
      <c r="E131" s="131" t="s">
        <v>1099</v>
      </c>
      <c r="F131" s="269"/>
      <c r="G131" s="116" t="s">
        <v>936</v>
      </c>
      <c r="H131" s="139" t="s">
        <v>937</v>
      </c>
      <c r="I131" s="139"/>
      <c r="J131" s="137">
        <v>39717</v>
      </c>
      <c r="K131" s="83">
        <v>39699</v>
      </c>
      <c r="L131" s="74"/>
      <c r="M131" s="74" t="s">
        <v>709</v>
      </c>
      <c r="N131" s="74" t="s">
        <v>930</v>
      </c>
      <c r="O131" s="74"/>
      <c r="P131" s="76">
        <v>39661</v>
      </c>
      <c r="Q131"/>
    </row>
    <row r="132" spans="1:17" ht="45.75" hidden="1" customHeight="1" x14ac:dyDescent="0.25">
      <c r="A132" s="91">
        <v>42</v>
      </c>
      <c r="B132" s="118" t="s">
        <v>240</v>
      </c>
      <c r="C132" s="111" t="s">
        <v>241</v>
      </c>
      <c r="D132" s="133" t="s">
        <v>1100</v>
      </c>
      <c r="E132" s="131" t="s">
        <v>1099</v>
      </c>
      <c r="F132" s="269"/>
      <c r="G132" s="116" t="s">
        <v>932</v>
      </c>
      <c r="H132" s="139" t="s">
        <v>933</v>
      </c>
      <c r="I132" s="139"/>
      <c r="J132" s="137">
        <v>39717</v>
      </c>
      <c r="K132" s="83">
        <v>39692</v>
      </c>
      <c r="L132" s="74"/>
      <c r="M132" s="74" t="s">
        <v>709</v>
      </c>
      <c r="N132" s="74" t="s">
        <v>930</v>
      </c>
      <c r="O132" s="74"/>
      <c r="P132" s="88">
        <v>39661</v>
      </c>
      <c r="Q132"/>
    </row>
    <row r="133" spans="1:17" ht="43.5" hidden="1" customHeight="1" x14ac:dyDescent="0.25">
      <c r="A133" s="91">
        <v>41</v>
      </c>
      <c r="B133" s="118" t="s">
        <v>608</v>
      </c>
      <c r="C133" s="111" t="s">
        <v>609</v>
      </c>
      <c r="D133" s="133" t="s">
        <v>1088</v>
      </c>
      <c r="E133" s="131" t="s">
        <v>1099</v>
      </c>
      <c r="F133" s="269"/>
      <c r="G133" s="116" t="s">
        <v>843</v>
      </c>
      <c r="H133" s="139" t="s">
        <v>844</v>
      </c>
      <c r="I133" s="139"/>
      <c r="J133" s="137">
        <v>39717</v>
      </c>
      <c r="K133" s="75">
        <v>39689</v>
      </c>
      <c r="L133" s="93"/>
      <c r="M133" s="77" t="s">
        <v>704</v>
      </c>
      <c r="N133" s="74" t="s">
        <v>845</v>
      </c>
      <c r="O133" s="74"/>
      <c r="P133" s="76">
        <v>38565</v>
      </c>
      <c r="Q133"/>
    </row>
    <row r="134" spans="1:17" ht="72.75" hidden="1" customHeight="1" x14ac:dyDescent="0.25">
      <c r="A134" s="91">
        <v>40</v>
      </c>
      <c r="B134" s="118" t="s">
        <v>456</v>
      </c>
      <c r="C134" s="111" t="s">
        <v>457</v>
      </c>
      <c r="D134" s="133" t="s">
        <v>1093</v>
      </c>
      <c r="E134" s="131" t="s">
        <v>1099</v>
      </c>
      <c r="F134" s="269">
        <v>3</v>
      </c>
      <c r="G134" s="116" t="s">
        <v>943</v>
      </c>
      <c r="H134" s="139" t="s">
        <v>1152</v>
      </c>
      <c r="I134" s="139" t="s">
        <v>1151</v>
      </c>
      <c r="J134" s="137">
        <v>39692</v>
      </c>
      <c r="K134" s="83">
        <v>39686</v>
      </c>
      <c r="L134" s="94"/>
      <c r="M134" s="74" t="s">
        <v>709</v>
      </c>
      <c r="N134" s="74" t="s">
        <v>799</v>
      </c>
      <c r="O134" s="74"/>
      <c r="P134" s="76">
        <v>39569</v>
      </c>
      <c r="Q134"/>
    </row>
    <row r="135" spans="1:17" ht="55.5" hidden="1" customHeight="1" x14ac:dyDescent="0.25">
      <c r="A135" s="91">
        <v>39</v>
      </c>
      <c r="B135" s="118" t="s">
        <v>538</v>
      </c>
      <c r="C135" s="111" t="s">
        <v>539</v>
      </c>
      <c r="D135" s="133" t="s">
        <v>1093</v>
      </c>
      <c r="E135" s="131" t="s">
        <v>1099</v>
      </c>
      <c r="F135" s="269">
        <v>3</v>
      </c>
      <c r="G135" s="116" t="s">
        <v>879</v>
      </c>
      <c r="H135" s="139" t="s">
        <v>880</v>
      </c>
      <c r="I135" s="139"/>
      <c r="J135" s="137">
        <v>39640</v>
      </c>
      <c r="K135" s="83">
        <v>39603</v>
      </c>
      <c r="L135" s="94"/>
      <c r="M135" s="74" t="s">
        <v>709</v>
      </c>
      <c r="N135" s="74" t="s">
        <v>881</v>
      </c>
      <c r="O135" s="74"/>
      <c r="P135" s="88">
        <v>39539</v>
      </c>
      <c r="Q135"/>
    </row>
    <row r="136" spans="1:17" ht="45.75" hidden="1" customHeight="1" x14ac:dyDescent="0.25">
      <c r="A136" s="91">
        <v>38</v>
      </c>
      <c r="B136" s="118" t="s">
        <v>150</v>
      </c>
      <c r="C136" s="111" t="s">
        <v>151</v>
      </c>
      <c r="D136" s="133" t="s">
        <v>1087</v>
      </c>
      <c r="E136" s="131" t="s">
        <v>1097</v>
      </c>
      <c r="F136" s="269">
        <v>7</v>
      </c>
      <c r="G136" s="116" t="s">
        <v>758</v>
      </c>
      <c r="H136" s="139" t="s">
        <v>759</v>
      </c>
      <c r="I136" s="139"/>
      <c r="J136" s="137">
        <v>39591</v>
      </c>
      <c r="K136" s="75">
        <v>39568</v>
      </c>
      <c r="L136" s="74"/>
      <c r="M136" s="74" t="s">
        <v>709</v>
      </c>
      <c r="N136" s="74" t="s">
        <v>733</v>
      </c>
      <c r="O136" s="74"/>
      <c r="P136" s="76">
        <v>37288</v>
      </c>
      <c r="Q136"/>
    </row>
    <row r="137" spans="1:17" ht="44.25" hidden="1" customHeight="1" x14ac:dyDescent="0.25">
      <c r="A137" s="91">
        <v>37</v>
      </c>
      <c r="B137" s="118" t="s">
        <v>478</v>
      </c>
      <c r="C137" s="111" t="s">
        <v>479</v>
      </c>
      <c r="D137" s="133" t="s">
        <v>1087</v>
      </c>
      <c r="E137" s="131" t="s">
        <v>1097</v>
      </c>
      <c r="F137" s="269">
        <v>7</v>
      </c>
      <c r="G137" s="116" t="s">
        <v>762</v>
      </c>
      <c r="H137" s="139" t="s">
        <v>763</v>
      </c>
      <c r="I137" s="139"/>
      <c r="J137" s="137">
        <v>39591</v>
      </c>
      <c r="K137" s="75">
        <v>39574</v>
      </c>
      <c r="L137" s="94"/>
      <c r="M137" s="74" t="s">
        <v>704</v>
      </c>
      <c r="N137" s="74" t="s">
        <v>693</v>
      </c>
      <c r="O137" s="74"/>
      <c r="P137" s="76">
        <v>39508</v>
      </c>
      <c r="Q137"/>
    </row>
    <row r="138" spans="1:17" ht="46.5" hidden="1" customHeight="1" x14ac:dyDescent="0.25">
      <c r="A138" s="91">
        <v>36</v>
      </c>
      <c r="B138" s="118" t="s">
        <v>186</v>
      </c>
      <c r="C138" s="111" t="s">
        <v>187</v>
      </c>
      <c r="D138" s="133" t="s">
        <v>1100</v>
      </c>
      <c r="E138" s="131" t="s">
        <v>1097</v>
      </c>
      <c r="F138" s="269"/>
      <c r="G138" s="116" t="s">
        <v>928</v>
      </c>
      <c r="H138" s="139" t="s">
        <v>929</v>
      </c>
      <c r="I138" s="139"/>
      <c r="J138" s="137">
        <v>39552</v>
      </c>
      <c r="K138" s="83">
        <v>39549</v>
      </c>
      <c r="L138" s="74"/>
      <c r="M138" s="74" t="s">
        <v>709</v>
      </c>
      <c r="N138" s="74" t="s">
        <v>930</v>
      </c>
      <c r="O138" s="74"/>
      <c r="P138" s="76">
        <v>39479</v>
      </c>
      <c r="Q138"/>
    </row>
    <row r="139" spans="1:17" ht="42" hidden="1" customHeight="1" x14ac:dyDescent="0.25">
      <c r="A139" s="91">
        <v>35</v>
      </c>
      <c r="B139" s="118" t="s">
        <v>618</v>
      </c>
      <c r="C139" s="111" t="s">
        <v>619</v>
      </c>
      <c r="D139" s="133" t="s">
        <v>1093</v>
      </c>
      <c r="E139" s="131" t="s">
        <v>1097</v>
      </c>
      <c r="F139" s="269">
        <v>2.5</v>
      </c>
      <c r="G139" s="116" t="s">
        <v>875</v>
      </c>
      <c r="H139" s="139" t="s">
        <v>876</v>
      </c>
      <c r="I139" s="139"/>
      <c r="J139" s="137">
        <v>39535</v>
      </c>
      <c r="K139" s="83">
        <v>39514</v>
      </c>
      <c r="L139" s="94"/>
      <c r="M139" s="74" t="s">
        <v>709</v>
      </c>
      <c r="N139" s="74" t="s">
        <v>872</v>
      </c>
      <c r="O139" s="74"/>
      <c r="P139" s="76">
        <v>39417</v>
      </c>
      <c r="Q139"/>
    </row>
    <row r="140" spans="1:17" ht="60.75" hidden="1" customHeight="1" x14ac:dyDescent="0.25">
      <c r="A140" s="91">
        <v>34</v>
      </c>
      <c r="B140" s="118" t="s">
        <v>77</v>
      </c>
      <c r="C140" s="111" t="s">
        <v>78</v>
      </c>
      <c r="D140" s="133"/>
      <c r="E140" s="131"/>
      <c r="F140" s="269"/>
      <c r="G140" s="152"/>
      <c r="H140" s="127"/>
      <c r="I140" s="127"/>
      <c r="J140" s="167"/>
      <c r="K140" s="131"/>
      <c r="L140" s="122"/>
      <c r="M140" s="126"/>
      <c r="N140" s="131"/>
      <c r="O140" s="131"/>
      <c r="P140" s="126"/>
      <c r="Q140" s="229">
        <v>120</v>
      </c>
    </row>
    <row r="141" spans="1:17" ht="47.25" hidden="1" customHeight="1" x14ac:dyDescent="0.25">
      <c r="A141" s="91">
        <v>33</v>
      </c>
      <c r="B141" s="118" t="s">
        <v>484</v>
      </c>
      <c r="C141" s="111" t="s">
        <v>485</v>
      </c>
      <c r="D141" s="133" t="s">
        <v>1087</v>
      </c>
      <c r="E141" s="131" t="s">
        <v>1095</v>
      </c>
      <c r="F141" s="269">
        <v>6.5</v>
      </c>
      <c r="G141" s="116" t="s">
        <v>753</v>
      </c>
      <c r="H141" s="139" t="s">
        <v>754</v>
      </c>
      <c r="I141" s="139"/>
      <c r="J141" s="137">
        <v>39437</v>
      </c>
      <c r="K141" s="75">
        <v>39430</v>
      </c>
      <c r="L141" s="94"/>
      <c r="M141" s="74" t="s">
        <v>709</v>
      </c>
      <c r="N141" s="74" t="s">
        <v>755</v>
      </c>
      <c r="O141" s="74"/>
      <c r="P141" s="78">
        <v>39387</v>
      </c>
      <c r="Q141"/>
    </row>
    <row r="142" spans="1:17" ht="45.75" hidden="1" customHeight="1" x14ac:dyDescent="0.25">
      <c r="A142" s="91">
        <v>32</v>
      </c>
      <c r="B142" s="118" t="s">
        <v>357</v>
      </c>
      <c r="C142" s="111" t="s">
        <v>358</v>
      </c>
      <c r="D142" s="133" t="s">
        <v>1093</v>
      </c>
      <c r="E142" s="131" t="s">
        <v>1095</v>
      </c>
      <c r="F142" s="269">
        <v>2</v>
      </c>
      <c r="G142" s="116" t="s">
        <v>870</v>
      </c>
      <c r="H142" s="139" t="s">
        <v>871</v>
      </c>
      <c r="I142" s="139"/>
      <c r="J142" s="137">
        <v>39339</v>
      </c>
      <c r="K142" s="83">
        <v>39315</v>
      </c>
      <c r="L142" s="94"/>
      <c r="M142" s="74" t="s">
        <v>709</v>
      </c>
      <c r="N142" s="74" t="s">
        <v>872</v>
      </c>
      <c r="O142" s="74"/>
      <c r="P142" s="88">
        <v>39173</v>
      </c>
      <c r="Q142"/>
    </row>
    <row r="143" spans="1:17" ht="59.25" hidden="1" customHeight="1" x14ac:dyDescent="0.25">
      <c r="A143" s="91">
        <v>31</v>
      </c>
      <c r="B143" s="118" t="s">
        <v>253</v>
      </c>
      <c r="C143" s="111" t="s">
        <v>254</v>
      </c>
      <c r="D143" s="133" t="s">
        <v>1088</v>
      </c>
      <c r="E143" s="131" t="s">
        <v>1096</v>
      </c>
      <c r="F143" s="269"/>
      <c r="G143" s="116" t="s">
        <v>839</v>
      </c>
      <c r="H143" s="139" t="s">
        <v>840</v>
      </c>
      <c r="I143" s="139"/>
      <c r="J143" s="137">
        <v>39213</v>
      </c>
      <c r="K143" s="83">
        <v>39186</v>
      </c>
      <c r="L143" s="94"/>
      <c r="M143" s="74" t="s">
        <v>709</v>
      </c>
      <c r="N143" s="74" t="s">
        <v>750</v>
      </c>
      <c r="O143" s="74"/>
      <c r="P143" s="76">
        <v>38384</v>
      </c>
      <c r="Q143" s="229">
        <v>121</v>
      </c>
    </row>
    <row r="144" spans="1:17" ht="49.5" hidden="1" customHeight="1" x14ac:dyDescent="0.25">
      <c r="A144" s="91">
        <v>30</v>
      </c>
      <c r="B144" s="118" t="s">
        <v>536</v>
      </c>
      <c r="C144" s="111" t="s">
        <v>537</v>
      </c>
      <c r="D144" s="133" t="s">
        <v>1088</v>
      </c>
      <c r="E144" s="131" t="s">
        <v>1096</v>
      </c>
      <c r="F144" s="269"/>
      <c r="G144" s="116" t="s">
        <v>835</v>
      </c>
      <c r="H144" s="139" t="s">
        <v>836</v>
      </c>
      <c r="I144" s="139"/>
      <c r="J144" s="137">
        <v>39132</v>
      </c>
      <c r="K144" s="75">
        <v>39116</v>
      </c>
      <c r="L144" s="94"/>
      <c r="M144" s="74" t="s">
        <v>704</v>
      </c>
      <c r="N144" s="74" t="s">
        <v>782</v>
      </c>
      <c r="O144" s="74"/>
      <c r="P144" s="76">
        <v>38565</v>
      </c>
      <c r="Q144" s="229">
        <v>122</v>
      </c>
    </row>
    <row r="145" spans="1:17" ht="57.75" hidden="1" customHeight="1" x14ac:dyDescent="0.25">
      <c r="A145" s="91">
        <v>29</v>
      </c>
      <c r="B145" s="118" t="s">
        <v>462</v>
      </c>
      <c r="C145" s="111" t="s">
        <v>463</v>
      </c>
      <c r="D145" s="133" t="s">
        <v>1088</v>
      </c>
      <c r="E145" s="131" t="s">
        <v>1093</v>
      </c>
      <c r="F145" s="269"/>
      <c r="G145" s="116" t="s">
        <v>831</v>
      </c>
      <c r="H145" s="139" t="s">
        <v>832</v>
      </c>
      <c r="I145" s="139"/>
      <c r="J145" s="137">
        <v>39071</v>
      </c>
      <c r="K145" s="75">
        <v>39049</v>
      </c>
      <c r="L145" s="94"/>
      <c r="M145" s="74" t="s">
        <v>709</v>
      </c>
      <c r="N145" s="74" t="s">
        <v>693</v>
      </c>
      <c r="O145" s="74"/>
      <c r="P145" s="76">
        <v>38565</v>
      </c>
      <c r="Q145"/>
    </row>
    <row r="146" spans="1:17" ht="63" hidden="1" customHeight="1" x14ac:dyDescent="0.25">
      <c r="A146" s="91">
        <v>28</v>
      </c>
      <c r="B146" s="118" t="s">
        <v>622</v>
      </c>
      <c r="C146" s="111" t="s">
        <v>623</v>
      </c>
      <c r="D146" s="133" t="s">
        <v>1088</v>
      </c>
      <c r="E146" s="131" t="s">
        <v>1093</v>
      </c>
      <c r="F146" s="269"/>
      <c r="G146" s="116" t="s">
        <v>814</v>
      </c>
      <c r="H146" s="139" t="s">
        <v>815</v>
      </c>
      <c r="I146" s="139"/>
      <c r="J146" s="137">
        <v>39064</v>
      </c>
      <c r="K146" s="83">
        <v>38692</v>
      </c>
      <c r="L146" s="94"/>
      <c r="M146" s="74" t="s">
        <v>709</v>
      </c>
      <c r="N146" s="74" t="s">
        <v>816</v>
      </c>
      <c r="O146" s="74"/>
      <c r="P146" s="76">
        <v>38384</v>
      </c>
      <c r="Q146"/>
    </row>
    <row r="147" spans="1:17" ht="61.5" hidden="1" customHeight="1" x14ac:dyDescent="0.25">
      <c r="A147" s="91">
        <v>27</v>
      </c>
      <c r="B147" s="118" t="s">
        <v>164</v>
      </c>
      <c r="C147" s="111" t="s">
        <v>165</v>
      </c>
      <c r="D147" s="133" t="s">
        <v>1087</v>
      </c>
      <c r="E147" s="131" t="s">
        <v>1093</v>
      </c>
      <c r="F147" s="269">
        <v>5.5</v>
      </c>
      <c r="G147" s="116" t="s">
        <v>748</v>
      </c>
      <c r="H147" s="139" t="s">
        <v>749</v>
      </c>
      <c r="I147" s="139"/>
      <c r="J147" s="137">
        <v>38999</v>
      </c>
      <c r="K147" s="75">
        <v>38995</v>
      </c>
      <c r="L147" s="74"/>
      <c r="M147" s="74" t="s">
        <v>704</v>
      </c>
      <c r="N147" s="74" t="s">
        <v>750</v>
      </c>
      <c r="O147" s="74"/>
      <c r="P147" s="78">
        <v>38565</v>
      </c>
      <c r="Q147"/>
    </row>
    <row r="148" spans="1:17" ht="48.75" hidden="1" customHeight="1" x14ac:dyDescent="0.25">
      <c r="A148" s="91">
        <v>26</v>
      </c>
      <c r="B148" s="118" t="s">
        <v>137</v>
      </c>
      <c r="C148" s="111" t="s">
        <v>138</v>
      </c>
      <c r="D148" s="133" t="s">
        <v>1088</v>
      </c>
      <c r="E148" s="131" t="s">
        <v>1094</v>
      </c>
      <c r="F148" s="269"/>
      <c r="G148" s="116" t="s">
        <v>827</v>
      </c>
      <c r="H148" s="139" t="s">
        <v>828</v>
      </c>
      <c r="I148" s="139"/>
      <c r="J148" s="137">
        <v>38875</v>
      </c>
      <c r="K148" s="83">
        <v>38863</v>
      </c>
      <c r="L148" s="74"/>
      <c r="M148" s="74" t="s">
        <v>709</v>
      </c>
      <c r="N148" s="74" t="s">
        <v>750</v>
      </c>
      <c r="O148" s="74"/>
      <c r="P148" s="76">
        <v>38384</v>
      </c>
      <c r="Q148"/>
    </row>
    <row r="149" spans="1:17" ht="51.75" hidden="1" customHeight="1" x14ac:dyDescent="0.25">
      <c r="A149" s="91">
        <v>25</v>
      </c>
      <c r="B149" s="118" t="s">
        <v>466</v>
      </c>
      <c r="C149" s="111" t="s">
        <v>467</v>
      </c>
      <c r="D149" s="133" t="s">
        <v>1088</v>
      </c>
      <c r="E149" s="131" t="s">
        <v>1094</v>
      </c>
      <c r="F149" s="269"/>
      <c r="G149" s="116" t="s">
        <v>823</v>
      </c>
      <c r="H149" s="139" t="s">
        <v>824</v>
      </c>
      <c r="I149" s="139"/>
      <c r="J149" s="137">
        <v>38875</v>
      </c>
      <c r="K149" s="83">
        <v>38860</v>
      </c>
      <c r="L149" s="94"/>
      <c r="M149" s="74" t="s">
        <v>709</v>
      </c>
      <c r="N149" s="74" t="s">
        <v>750</v>
      </c>
      <c r="O149" s="74"/>
      <c r="P149" s="76">
        <v>38384</v>
      </c>
      <c r="Q149"/>
    </row>
    <row r="150" spans="1:17" ht="59.25" hidden="1" customHeight="1" x14ac:dyDescent="0.25">
      <c r="A150" s="91">
        <v>24</v>
      </c>
      <c r="B150" s="118" t="s">
        <v>262</v>
      </c>
      <c r="C150" s="111" t="s">
        <v>263</v>
      </c>
      <c r="D150" s="133" t="s">
        <v>1087</v>
      </c>
      <c r="E150" s="131" t="s">
        <v>1094</v>
      </c>
      <c r="F150" s="269">
        <v>5</v>
      </c>
      <c r="G150" s="116" t="s">
        <v>744</v>
      </c>
      <c r="H150" s="139" t="s">
        <v>745</v>
      </c>
      <c r="I150" s="139"/>
      <c r="J150" s="137">
        <v>38768</v>
      </c>
      <c r="K150" s="75">
        <v>38754</v>
      </c>
      <c r="L150" s="74"/>
      <c r="M150" s="74" t="s">
        <v>704</v>
      </c>
      <c r="N150" s="74" t="s">
        <v>699</v>
      </c>
      <c r="O150" s="74"/>
      <c r="P150" s="78">
        <v>37288</v>
      </c>
      <c r="Q150"/>
    </row>
    <row r="151" spans="1:17" ht="47.25" hidden="1" customHeight="1" x14ac:dyDescent="0.25">
      <c r="A151" s="91">
        <v>23</v>
      </c>
      <c r="B151" s="118" t="s">
        <v>369</v>
      </c>
      <c r="C151" s="111" t="s">
        <v>370</v>
      </c>
      <c r="D151" s="133" t="s">
        <v>1088</v>
      </c>
      <c r="E151" s="131" t="s">
        <v>1094</v>
      </c>
      <c r="F151" s="269">
        <v>3</v>
      </c>
      <c r="G151" s="116" t="s">
        <v>819</v>
      </c>
      <c r="H151" s="139" t="s">
        <v>820</v>
      </c>
      <c r="I151" s="139"/>
      <c r="J151" s="137">
        <v>38768</v>
      </c>
      <c r="K151" s="75">
        <v>38751</v>
      </c>
      <c r="L151" s="94"/>
      <c r="M151" s="74" t="s">
        <v>709</v>
      </c>
      <c r="N151" s="74" t="s">
        <v>693</v>
      </c>
      <c r="O151" s="74"/>
      <c r="P151" s="76">
        <v>38292</v>
      </c>
      <c r="Q151"/>
    </row>
    <row r="152" spans="1:17" ht="57.75" hidden="1" customHeight="1" x14ac:dyDescent="0.25">
      <c r="A152" s="91">
        <v>22</v>
      </c>
      <c r="B152" s="118" t="s">
        <v>371</v>
      </c>
      <c r="C152" s="111" t="s">
        <v>372</v>
      </c>
      <c r="D152" s="133" t="s">
        <v>1088</v>
      </c>
      <c r="E152" s="131" t="s">
        <v>1092</v>
      </c>
      <c r="F152" s="269">
        <v>2.5</v>
      </c>
      <c r="G152" s="116" t="s">
        <v>780</v>
      </c>
      <c r="H152" s="139" t="s">
        <v>781</v>
      </c>
      <c r="I152" s="139"/>
      <c r="J152" s="137">
        <v>38701</v>
      </c>
      <c r="K152" s="75">
        <v>38684</v>
      </c>
      <c r="L152" s="94"/>
      <c r="M152" s="74" t="s">
        <v>704</v>
      </c>
      <c r="N152" s="74" t="s">
        <v>782</v>
      </c>
      <c r="O152" s="74"/>
      <c r="P152" s="76">
        <v>38292</v>
      </c>
      <c r="Q152"/>
    </row>
    <row r="153" spans="1:17" ht="58.5" hidden="1" customHeight="1" x14ac:dyDescent="0.25">
      <c r="A153" s="91">
        <v>21</v>
      </c>
      <c r="B153" s="118" t="s">
        <v>464</v>
      </c>
      <c r="C153" s="111" t="s">
        <v>465</v>
      </c>
      <c r="D153" s="133" t="s">
        <v>1088</v>
      </c>
      <c r="E153" s="131" t="s">
        <v>1092</v>
      </c>
      <c r="F153" s="269">
        <v>2.5</v>
      </c>
      <c r="G153" s="116" t="s">
        <v>802</v>
      </c>
      <c r="H153" s="139" t="s">
        <v>803</v>
      </c>
      <c r="I153" s="139"/>
      <c r="J153" s="137">
        <v>38701</v>
      </c>
      <c r="K153" s="75">
        <v>38678</v>
      </c>
      <c r="L153" s="94"/>
      <c r="M153" s="74" t="s">
        <v>709</v>
      </c>
      <c r="N153" s="74" t="s">
        <v>733</v>
      </c>
      <c r="O153" s="74"/>
      <c r="P153" s="76">
        <v>38200</v>
      </c>
      <c r="Q153"/>
    </row>
    <row r="154" spans="1:17" ht="55.5" hidden="1" customHeight="1" x14ac:dyDescent="0.25">
      <c r="A154" s="91">
        <v>20</v>
      </c>
      <c r="B154" s="118" t="s">
        <v>450</v>
      </c>
      <c r="C154" s="111" t="s">
        <v>451</v>
      </c>
      <c r="D154" s="133" t="s">
        <v>1088</v>
      </c>
      <c r="E154" s="131" t="s">
        <v>1092</v>
      </c>
      <c r="F154" s="269">
        <v>2.5</v>
      </c>
      <c r="G154" s="116" t="s">
        <v>793</v>
      </c>
      <c r="H154" s="139" t="s">
        <v>794</v>
      </c>
      <c r="I154" s="139"/>
      <c r="J154" s="136">
        <v>38691</v>
      </c>
      <c r="K154" s="75">
        <v>38687</v>
      </c>
      <c r="L154" s="94"/>
      <c r="M154" s="74" t="s">
        <v>709</v>
      </c>
      <c r="N154" s="74" t="s">
        <v>733</v>
      </c>
      <c r="O154" s="74"/>
      <c r="P154" s="76">
        <v>38200</v>
      </c>
      <c r="Q154"/>
    </row>
    <row r="155" spans="1:17" ht="74.25" hidden="1" customHeight="1" x14ac:dyDescent="0.25">
      <c r="A155" s="91">
        <v>19</v>
      </c>
      <c r="B155" s="118" t="s">
        <v>452</v>
      </c>
      <c r="C155" s="111" t="s">
        <v>453</v>
      </c>
      <c r="D155" s="133" t="s">
        <v>1088</v>
      </c>
      <c r="E155" s="131" t="s">
        <v>1092</v>
      </c>
      <c r="F155" s="269">
        <v>2.5</v>
      </c>
      <c r="G155" s="116" t="s">
        <v>797</v>
      </c>
      <c r="H155" s="139" t="s">
        <v>798</v>
      </c>
      <c r="I155" s="139"/>
      <c r="J155" s="137">
        <v>38691</v>
      </c>
      <c r="K155" s="75">
        <v>38687</v>
      </c>
      <c r="L155" s="94"/>
      <c r="M155" s="74" t="s">
        <v>704</v>
      </c>
      <c r="N155" s="74" t="s">
        <v>799</v>
      </c>
      <c r="O155" s="74"/>
      <c r="P155" s="76">
        <v>38200</v>
      </c>
      <c r="Q155"/>
    </row>
    <row r="156" spans="1:17" ht="57.75" hidden="1" customHeight="1" x14ac:dyDescent="0.25">
      <c r="A156" s="91">
        <v>18</v>
      </c>
      <c r="B156" s="118" t="s">
        <v>512</v>
      </c>
      <c r="C156" s="121" t="s">
        <v>513</v>
      </c>
      <c r="D156" s="133" t="s">
        <v>1088</v>
      </c>
      <c r="E156" s="131" t="s">
        <v>1092</v>
      </c>
      <c r="F156" s="269">
        <v>2.5</v>
      </c>
      <c r="G156" s="116" t="s">
        <v>806</v>
      </c>
      <c r="H156" s="139" t="s">
        <v>807</v>
      </c>
      <c r="I156" s="139"/>
      <c r="J156" s="137">
        <v>38691</v>
      </c>
      <c r="K156" s="75">
        <v>38685</v>
      </c>
      <c r="L156" s="94"/>
      <c r="M156" s="74" t="s">
        <v>709</v>
      </c>
      <c r="N156" s="74" t="s">
        <v>799</v>
      </c>
      <c r="O156" s="74"/>
      <c r="P156" s="76">
        <v>38384</v>
      </c>
      <c r="Q156"/>
    </row>
    <row r="157" spans="1:17" ht="54" hidden="1" customHeight="1" x14ac:dyDescent="0.25">
      <c r="A157" s="91">
        <v>17</v>
      </c>
      <c r="B157" s="118" t="s">
        <v>234</v>
      </c>
      <c r="C157" s="111" t="s">
        <v>235</v>
      </c>
      <c r="D157" s="133" t="s">
        <v>1088</v>
      </c>
      <c r="E157" s="131" t="s">
        <v>1092</v>
      </c>
      <c r="F157" s="269">
        <v>2.5</v>
      </c>
      <c r="G157" s="116" t="s">
        <v>785</v>
      </c>
      <c r="H157" s="139" t="s">
        <v>786</v>
      </c>
      <c r="I157" s="139"/>
      <c r="J157" s="137">
        <v>38688</v>
      </c>
      <c r="K157" s="75">
        <v>38681</v>
      </c>
      <c r="L157" s="74"/>
      <c r="M157" s="74" t="s">
        <v>709</v>
      </c>
      <c r="N157" s="74" t="s">
        <v>693</v>
      </c>
      <c r="O157" s="74"/>
      <c r="P157" s="76">
        <v>38292</v>
      </c>
      <c r="Q157"/>
    </row>
    <row r="158" spans="1:17" ht="54" hidden="1" customHeight="1" x14ac:dyDescent="0.25">
      <c r="A158" s="91">
        <v>16</v>
      </c>
      <c r="B158" s="118" t="s">
        <v>525</v>
      </c>
      <c r="C158" s="121" t="s">
        <v>526</v>
      </c>
      <c r="D158" s="133" t="s">
        <v>1088</v>
      </c>
      <c r="E158" s="131" t="s">
        <v>1092</v>
      </c>
      <c r="F158" s="269">
        <v>2.5</v>
      </c>
      <c r="G158" s="116" t="s">
        <v>810</v>
      </c>
      <c r="H158" s="139" t="s">
        <v>811</v>
      </c>
      <c r="I158" s="139"/>
      <c r="J158" s="137">
        <v>38688</v>
      </c>
      <c r="K158" s="83">
        <v>38685</v>
      </c>
      <c r="L158" s="94"/>
      <c r="M158" s="74" t="s">
        <v>704</v>
      </c>
      <c r="N158" s="74" t="s">
        <v>729</v>
      </c>
      <c r="O158" s="74"/>
      <c r="P158" s="76">
        <v>38384</v>
      </c>
      <c r="Q158"/>
    </row>
    <row r="159" spans="1:17" ht="53.25" hidden="1" customHeight="1" x14ac:dyDescent="0.25">
      <c r="A159" s="91">
        <v>15</v>
      </c>
      <c r="B159" s="118" t="s">
        <v>527</v>
      </c>
      <c r="C159" s="121" t="s">
        <v>528</v>
      </c>
      <c r="D159" s="133" t="s">
        <v>1088</v>
      </c>
      <c r="E159" s="131" t="s">
        <v>1092</v>
      </c>
      <c r="F159" s="269">
        <v>2.5</v>
      </c>
      <c r="G159" s="116" t="s">
        <v>789</v>
      </c>
      <c r="H159" s="139" t="s">
        <v>790</v>
      </c>
      <c r="I159" s="139"/>
      <c r="J159" s="137">
        <v>38688</v>
      </c>
      <c r="K159" s="75">
        <v>38684</v>
      </c>
      <c r="L159" s="94"/>
      <c r="M159" s="74" t="s">
        <v>704</v>
      </c>
      <c r="N159" s="74" t="s">
        <v>782</v>
      </c>
      <c r="O159" s="74"/>
      <c r="P159" s="76">
        <v>38292</v>
      </c>
      <c r="Q159"/>
    </row>
    <row r="160" spans="1:17" ht="54" hidden="1" customHeight="1" x14ac:dyDescent="0.25">
      <c r="A160" s="91">
        <v>14</v>
      </c>
      <c r="B160" s="118" t="s">
        <v>575</v>
      </c>
      <c r="C160" s="121" t="s">
        <v>576</v>
      </c>
      <c r="D160" s="133" t="s">
        <v>1087</v>
      </c>
      <c r="E160" s="131" t="s">
        <v>1092</v>
      </c>
      <c r="F160" s="269">
        <v>4.5</v>
      </c>
      <c r="G160" s="116" t="s">
        <v>740</v>
      </c>
      <c r="H160" s="139" t="s">
        <v>741</v>
      </c>
      <c r="I160" s="139"/>
      <c r="J160" s="137">
        <v>38639</v>
      </c>
      <c r="K160" s="75">
        <v>38628</v>
      </c>
      <c r="L160" s="94"/>
      <c r="M160" s="74" t="s">
        <v>698</v>
      </c>
      <c r="N160" s="74" t="s">
        <v>699</v>
      </c>
      <c r="O160" s="74"/>
      <c r="P160" s="78">
        <v>37290</v>
      </c>
      <c r="Q160"/>
    </row>
    <row r="161" spans="1:17" ht="51.75" hidden="1" customHeight="1" x14ac:dyDescent="0.25">
      <c r="A161" s="91">
        <v>13</v>
      </c>
      <c r="B161" s="118" t="s">
        <v>426</v>
      </c>
      <c r="C161" s="111" t="s">
        <v>427</v>
      </c>
      <c r="D161" s="133" t="s">
        <v>1087</v>
      </c>
      <c r="E161" s="131" t="s">
        <v>1091</v>
      </c>
      <c r="F161" s="269">
        <v>4</v>
      </c>
      <c r="G161" s="116" t="s">
        <v>736</v>
      </c>
      <c r="H161" s="139" t="s">
        <v>737</v>
      </c>
      <c r="I161" s="139"/>
      <c r="J161" s="137">
        <v>38419</v>
      </c>
      <c r="K161" s="75">
        <v>38411</v>
      </c>
      <c r="L161" s="94"/>
      <c r="M161" s="74" t="s">
        <v>704</v>
      </c>
      <c r="N161" s="74" t="s">
        <v>699</v>
      </c>
      <c r="O161" s="74"/>
      <c r="P161" s="78">
        <v>37288</v>
      </c>
      <c r="Q161"/>
    </row>
    <row r="162" spans="1:17" ht="60.75" hidden="1" customHeight="1" x14ac:dyDescent="0.25">
      <c r="A162" s="91">
        <v>12</v>
      </c>
      <c r="B162" s="118" t="s">
        <v>10</v>
      </c>
      <c r="C162" s="111" t="s">
        <v>11</v>
      </c>
      <c r="D162" s="133" t="s">
        <v>1087</v>
      </c>
      <c r="E162" s="131" t="s">
        <v>1089</v>
      </c>
      <c r="F162" s="155">
        <v>3.5</v>
      </c>
      <c r="G162" s="162" t="s">
        <v>727</v>
      </c>
      <c r="H162" s="140" t="s">
        <v>728</v>
      </c>
      <c r="I162" s="140"/>
      <c r="J162" s="137">
        <v>38324</v>
      </c>
      <c r="K162" s="80">
        <v>38308</v>
      </c>
      <c r="L162" s="79"/>
      <c r="M162" s="79" t="s">
        <v>698</v>
      </c>
      <c r="N162" s="79" t="s">
        <v>729</v>
      </c>
      <c r="O162" s="79"/>
      <c r="P162" s="81">
        <v>37288</v>
      </c>
      <c r="Q162"/>
    </row>
    <row r="163" spans="1:17" ht="44.25" hidden="1" customHeight="1" x14ac:dyDescent="0.25">
      <c r="A163" s="91">
        <v>11</v>
      </c>
      <c r="B163" s="118" t="s">
        <v>276</v>
      </c>
      <c r="C163" s="111" t="s">
        <v>277</v>
      </c>
      <c r="D163" s="133" t="s">
        <v>1087</v>
      </c>
      <c r="E163" s="131" t="s">
        <v>1089</v>
      </c>
      <c r="F163" s="155">
        <v>3.5</v>
      </c>
      <c r="G163" s="145" t="s">
        <v>766</v>
      </c>
      <c r="H163" s="139" t="s">
        <v>767</v>
      </c>
      <c r="I163" s="139"/>
      <c r="J163" s="137">
        <v>38324</v>
      </c>
      <c r="K163" s="75">
        <v>38308</v>
      </c>
      <c r="L163" s="74"/>
      <c r="M163" s="74" t="s">
        <v>704</v>
      </c>
      <c r="N163" s="74" t="s">
        <v>693</v>
      </c>
      <c r="O163" s="74"/>
      <c r="P163" s="76">
        <v>37288</v>
      </c>
      <c r="Q163"/>
    </row>
    <row r="164" spans="1:17" ht="52.5" hidden="1" customHeight="1" x14ac:dyDescent="0.25">
      <c r="A164" s="91">
        <v>10</v>
      </c>
      <c r="B164" s="118" t="s">
        <v>566</v>
      </c>
      <c r="C164" s="111" t="s">
        <v>567</v>
      </c>
      <c r="D164" s="133" t="s">
        <v>1087</v>
      </c>
      <c r="E164" s="131" t="s">
        <v>1089</v>
      </c>
      <c r="F164" s="269">
        <v>3.5</v>
      </c>
      <c r="G164" s="116" t="s">
        <v>731</v>
      </c>
      <c r="H164" s="139" t="s">
        <v>732</v>
      </c>
      <c r="I164" s="139"/>
      <c r="J164" s="137">
        <v>38324</v>
      </c>
      <c r="K164" s="75">
        <v>38310</v>
      </c>
      <c r="L164" s="94"/>
      <c r="M164" s="74" t="s">
        <v>704</v>
      </c>
      <c r="N164" s="74" t="s">
        <v>733</v>
      </c>
      <c r="O164" s="74"/>
      <c r="P164" s="76">
        <v>37288</v>
      </c>
      <c r="Q164"/>
    </row>
    <row r="165" spans="1:17" ht="48.75" hidden="1" customHeight="1" x14ac:dyDescent="0.25">
      <c r="A165" s="91">
        <v>9</v>
      </c>
      <c r="B165" s="118" t="s">
        <v>548</v>
      </c>
      <c r="C165" s="111" t="s">
        <v>549</v>
      </c>
      <c r="D165" s="133" t="s">
        <v>1087</v>
      </c>
      <c r="E165" s="131" t="s">
        <v>1089</v>
      </c>
      <c r="F165" s="269">
        <v>3.5</v>
      </c>
      <c r="G165" s="116" t="s">
        <v>720</v>
      </c>
      <c r="H165" s="139" t="s">
        <v>721</v>
      </c>
      <c r="I165" s="139"/>
      <c r="J165" s="137">
        <v>38317</v>
      </c>
      <c r="K165" s="75">
        <v>38194</v>
      </c>
      <c r="L165" s="94"/>
      <c r="M165" s="74" t="s">
        <v>704</v>
      </c>
      <c r="N165" s="74" t="s">
        <v>699</v>
      </c>
      <c r="O165" s="74"/>
      <c r="P165" s="78">
        <v>37288</v>
      </c>
      <c r="Q165"/>
    </row>
    <row r="166" spans="1:17" ht="31.5" hidden="1" customHeight="1" x14ac:dyDescent="0.25">
      <c r="A166" s="91">
        <v>8</v>
      </c>
      <c r="B166" s="118" t="s">
        <v>75</v>
      </c>
      <c r="C166" s="111" t="s">
        <v>76</v>
      </c>
      <c r="D166" s="133" t="s">
        <v>670</v>
      </c>
      <c r="E166" s="131" t="s">
        <v>1089</v>
      </c>
      <c r="F166" s="269">
        <v>6</v>
      </c>
      <c r="G166" s="116" t="s">
        <v>702</v>
      </c>
      <c r="H166" s="139" t="s">
        <v>703</v>
      </c>
      <c r="I166" s="139"/>
      <c r="J166" s="137">
        <v>38233</v>
      </c>
      <c r="K166" s="75">
        <v>38092</v>
      </c>
      <c r="L166" s="75"/>
      <c r="M166" s="74" t="s">
        <v>704</v>
      </c>
      <c r="N166" s="74" t="s">
        <v>711</v>
      </c>
      <c r="O166" s="74"/>
      <c r="P166" s="75">
        <v>36201</v>
      </c>
      <c r="Q166"/>
    </row>
    <row r="167" spans="1:17" ht="52.5" hidden="1" customHeight="1" x14ac:dyDescent="0.25">
      <c r="A167" s="91">
        <v>7</v>
      </c>
      <c r="B167" s="118" t="s">
        <v>319</v>
      </c>
      <c r="C167" s="111" t="s">
        <v>320</v>
      </c>
      <c r="D167" s="133" t="s">
        <v>1087</v>
      </c>
      <c r="E167" s="131" t="s">
        <v>1089</v>
      </c>
      <c r="F167" s="269">
        <v>3.5</v>
      </c>
      <c r="G167" s="144" t="s">
        <v>724</v>
      </c>
      <c r="H167" s="140" t="s">
        <v>721</v>
      </c>
      <c r="I167" s="140"/>
      <c r="J167" s="137">
        <v>38205</v>
      </c>
      <c r="K167" s="80">
        <v>38194</v>
      </c>
      <c r="L167" s="94"/>
      <c r="M167" s="79" t="s">
        <v>698</v>
      </c>
      <c r="N167" s="79" t="s">
        <v>699</v>
      </c>
      <c r="O167" s="79"/>
      <c r="P167" s="81">
        <v>37288</v>
      </c>
      <c r="Q167"/>
    </row>
    <row r="168" spans="1:17" ht="34.5" hidden="1" customHeight="1" x14ac:dyDescent="0.25">
      <c r="A168" s="91">
        <v>6</v>
      </c>
      <c r="B168" s="118" t="s">
        <v>399</v>
      </c>
      <c r="C168" s="111" t="s">
        <v>400</v>
      </c>
      <c r="D168" s="133" t="s">
        <v>670</v>
      </c>
      <c r="E168" s="131" t="s">
        <v>1088</v>
      </c>
      <c r="F168" s="269">
        <v>5.5</v>
      </c>
      <c r="G168" s="116" t="s">
        <v>775</v>
      </c>
      <c r="H168" s="139" t="s">
        <v>776</v>
      </c>
      <c r="I168" s="139"/>
      <c r="J168" s="137">
        <v>38135</v>
      </c>
      <c r="K168" s="75" t="s">
        <v>777</v>
      </c>
      <c r="L168" s="92"/>
      <c r="M168" s="74" t="s">
        <v>704</v>
      </c>
      <c r="N168" s="74" t="s">
        <v>699</v>
      </c>
      <c r="O168" s="74"/>
      <c r="P168" s="75">
        <v>36201</v>
      </c>
      <c r="Q168"/>
    </row>
    <row r="169" spans="1:17" ht="43.5" hidden="1" customHeight="1" x14ac:dyDescent="0.25">
      <c r="A169" s="91">
        <v>5</v>
      </c>
      <c r="B169" s="118" t="s">
        <v>486</v>
      </c>
      <c r="C169" s="111" t="s">
        <v>487</v>
      </c>
      <c r="D169" s="133" t="s">
        <v>1087</v>
      </c>
      <c r="E169" s="130" t="s">
        <v>639</v>
      </c>
      <c r="F169" s="270">
        <v>2.5</v>
      </c>
      <c r="G169" s="116" t="s">
        <v>707</v>
      </c>
      <c r="H169" s="139" t="s">
        <v>716</v>
      </c>
      <c r="I169" s="139"/>
      <c r="J169" s="136">
        <v>37960</v>
      </c>
      <c r="K169" s="75">
        <v>37939</v>
      </c>
      <c r="L169" s="93"/>
      <c r="M169" s="74" t="s">
        <v>709</v>
      </c>
      <c r="N169" s="74" t="s">
        <v>710</v>
      </c>
      <c r="O169" s="74"/>
      <c r="P169" s="76">
        <v>37288</v>
      </c>
      <c r="Q169"/>
    </row>
    <row r="170" spans="1:17" ht="36" hidden="1" customHeight="1" x14ac:dyDescent="0.25">
      <c r="A170" s="91">
        <v>4</v>
      </c>
      <c r="B170" s="118" t="s">
        <v>568</v>
      </c>
      <c r="C170" s="111" t="s">
        <v>569</v>
      </c>
      <c r="D170" s="133" t="s">
        <v>1087</v>
      </c>
      <c r="E170" s="130" t="s">
        <v>639</v>
      </c>
      <c r="F170" s="270">
        <v>2.5</v>
      </c>
      <c r="G170" s="116" t="s">
        <v>715</v>
      </c>
      <c r="H170" s="139" t="s">
        <v>717</v>
      </c>
      <c r="I170" s="139"/>
      <c r="J170" s="136">
        <v>37960</v>
      </c>
      <c r="K170" s="75">
        <v>37939</v>
      </c>
      <c r="L170" s="94"/>
      <c r="M170" s="74" t="s">
        <v>709</v>
      </c>
      <c r="N170" s="74" t="s">
        <v>693</v>
      </c>
      <c r="O170" s="74"/>
      <c r="P170" s="76">
        <v>37288</v>
      </c>
      <c r="Q170"/>
    </row>
    <row r="171" spans="1:17" ht="59.25" hidden="1" customHeight="1" x14ac:dyDescent="0.25">
      <c r="A171" s="91">
        <v>3</v>
      </c>
      <c r="B171" s="118" t="s">
        <v>260</v>
      </c>
      <c r="C171" s="111" t="s">
        <v>261</v>
      </c>
      <c r="D171" s="133" t="s">
        <v>670</v>
      </c>
      <c r="E171" s="130" t="s">
        <v>639</v>
      </c>
      <c r="F171" s="270">
        <v>5</v>
      </c>
      <c r="G171" s="116" t="s">
        <v>696</v>
      </c>
      <c r="H171" s="139" t="s">
        <v>697</v>
      </c>
      <c r="I171" s="139"/>
      <c r="J171" s="136">
        <v>37959</v>
      </c>
      <c r="K171" s="75">
        <v>37943</v>
      </c>
      <c r="L171" s="75"/>
      <c r="M171" s="74" t="s">
        <v>698</v>
      </c>
      <c r="N171" s="74" t="s">
        <v>711</v>
      </c>
      <c r="O171" s="74"/>
      <c r="P171" s="75">
        <v>37943</v>
      </c>
      <c r="Q171"/>
    </row>
    <row r="172" spans="1:17" ht="51.75" hidden="1" customHeight="1" x14ac:dyDescent="0.25">
      <c r="A172" s="91">
        <v>2</v>
      </c>
      <c r="B172" s="118" t="s">
        <v>413</v>
      </c>
      <c r="C172" s="111" t="s">
        <v>414</v>
      </c>
      <c r="D172" s="133" t="s">
        <v>670</v>
      </c>
      <c r="E172" s="130" t="s">
        <v>639</v>
      </c>
      <c r="F172" s="270">
        <v>5</v>
      </c>
      <c r="G172" s="116" t="s">
        <v>691</v>
      </c>
      <c r="H172" s="139" t="s">
        <v>692</v>
      </c>
      <c r="I172" s="139"/>
      <c r="J172" s="136">
        <v>37959</v>
      </c>
      <c r="K172" s="75">
        <v>37904</v>
      </c>
      <c r="L172" s="92"/>
      <c r="M172" s="74" t="s">
        <v>687</v>
      </c>
      <c r="N172" s="74" t="s">
        <v>712</v>
      </c>
      <c r="O172" s="74"/>
      <c r="P172" s="76">
        <v>36192</v>
      </c>
      <c r="Q172"/>
    </row>
    <row r="173" spans="1:17" ht="52.5" hidden="1" customHeight="1" x14ac:dyDescent="0.25">
      <c r="A173" s="91">
        <v>1</v>
      </c>
      <c r="B173" s="118">
        <v>10101535</v>
      </c>
      <c r="C173" s="111" t="s">
        <v>8</v>
      </c>
      <c r="D173" s="133" t="s">
        <v>670</v>
      </c>
      <c r="E173" s="130" t="s">
        <v>708</v>
      </c>
      <c r="F173" s="270">
        <v>3.5</v>
      </c>
      <c r="G173" s="116" t="s">
        <v>685</v>
      </c>
      <c r="H173" s="139" t="s">
        <v>688</v>
      </c>
      <c r="I173" s="139"/>
      <c r="J173" s="136">
        <v>37337</v>
      </c>
      <c r="K173" s="75">
        <v>37307</v>
      </c>
      <c r="L173" s="122"/>
      <c r="M173" s="74" t="s">
        <v>687</v>
      </c>
      <c r="N173" s="74" t="s">
        <v>772</v>
      </c>
      <c r="O173" s="74"/>
      <c r="P173" s="76">
        <v>36192</v>
      </c>
      <c r="Q173"/>
    </row>
    <row r="174" spans="1:17" hidden="1" x14ac:dyDescent="0.25">
      <c r="F174" s="155">
        <f>SUBTOTAL(9,F2:F173)/56</f>
        <v>3.3392857142857144</v>
      </c>
      <c r="Q174" s="229">
        <v>57</v>
      </c>
    </row>
    <row r="175" spans="1:17" hidden="1" x14ac:dyDescent="0.25">
      <c r="Q175" s="229">
        <v>58</v>
      </c>
    </row>
    <row r="176" spans="1:17" hidden="1" x14ac:dyDescent="0.25">
      <c r="B176" s="85" t="s">
        <v>1498</v>
      </c>
    </row>
    <row r="177" spans="2:6" hidden="1" x14ac:dyDescent="0.25">
      <c r="B177" s="85" t="s">
        <v>1499</v>
      </c>
    </row>
    <row r="178" spans="2:6" x14ac:dyDescent="0.25">
      <c r="F178" s="155">
        <f>SUBTOTAL(9,F24:F177)/3</f>
        <v>46.5</v>
      </c>
    </row>
  </sheetData>
  <autoFilter ref="A1:P177">
    <filterColumn colId="3">
      <filters>
        <filter val="I - 2011"/>
        <filter val="I - 2012"/>
        <filter val="I - 2013"/>
        <filter val="I - 2014"/>
        <filter val="I - 2015"/>
        <filter val="II - 2011"/>
        <filter val="II - 2012"/>
        <filter val="II - 2013"/>
        <filter val="II - 2014"/>
        <filter val="II - 2015"/>
      </filters>
    </filterColumn>
    <sortState ref="A2:O173">
      <sortCondition descending="1" ref="A1:A173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topLeftCell="A10" workbookViewId="0">
      <selection activeCell="E18" sqref="E18"/>
    </sheetView>
  </sheetViews>
  <sheetFormatPr baseColWidth="10" defaultRowHeight="15" x14ac:dyDescent="0.25"/>
  <cols>
    <col min="1" max="1" width="11.42578125" style="120"/>
    <col min="2" max="2" width="22.85546875" customWidth="1"/>
    <col min="3" max="3" width="54.85546875" customWidth="1"/>
    <col min="4" max="4" width="15.85546875" customWidth="1"/>
    <col min="5" max="5" width="34.7109375" style="85" customWidth="1"/>
  </cols>
  <sheetData>
    <row r="1" spans="1:5" ht="38.25" customHeight="1" x14ac:dyDescent="0.25">
      <c r="E1" s="120" t="s">
        <v>1350</v>
      </c>
    </row>
    <row r="2" spans="1:5" ht="15.75" x14ac:dyDescent="0.25">
      <c r="A2" s="91">
        <v>1</v>
      </c>
      <c r="B2" s="4">
        <v>10101535</v>
      </c>
      <c r="C2" s="159" t="s">
        <v>8</v>
      </c>
      <c r="D2" s="112">
        <v>37337</v>
      </c>
      <c r="E2" s="85" t="s">
        <v>1421</v>
      </c>
    </row>
    <row r="3" spans="1:5" ht="15.75" x14ac:dyDescent="0.25">
      <c r="A3" s="91">
        <v>2</v>
      </c>
      <c r="B3" s="4" t="s">
        <v>260</v>
      </c>
      <c r="C3" s="159" t="s">
        <v>261</v>
      </c>
      <c r="D3" s="113">
        <v>37959</v>
      </c>
      <c r="E3" s="85" t="s">
        <v>1422</v>
      </c>
    </row>
    <row r="4" spans="1:5" ht="15.75" x14ac:dyDescent="0.25">
      <c r="A4" s="91">
        <v>3</v>
      </c>
      <c r="B4" s="4" t="s">
        <v>413</v>
      </c>
      <c r="C4" s="159" t="s">
        <v>414</v>
      </c>
      <c r="D4" s="113">
        <v>37959</v>
      </c>
      <c r="E4" s="85" t="s">
        <v>1423</v>
      </c>
    </row>
    <row r="5" spans="1:5" ht="15.75" x14ac:dyDescent="0.25">
      <c r="A5" s="91">
        <v>4</v>
      </c>
      <c r="B5" s="4" t="s">
        <v>486</v>
      </c>
      <c r="C5" s="159" t="s">
        <v>487</v>
      </c>
      <c r="D5" s="113">
        <v>37960</v>
      </c>
      <c r="E5" s="85" t="s">
        <v>1424</v>
      </c>
    </row>
    <row r="6" spans="1:5" ht="15.75" x14ac:dyDescent="0.25">
      <c r="A6" s="91">
        <v>5</v>
      </c>
      <c r="B6" s="4" t="s">
        <v>568</v>
      </c>
      <c r="C6" s="159" t="s">
        <v>569</v>
      </c>
      <c r="D6" s="113">
        <v>37960</v>
      </c>
      <c r="E6" s="85" t="s">
        <v>1425</v>
      </c>
    </row>
    <row r="7" spans="1:5" ht="15.75" x14ac:dyDescent="0.25">
      <c r="A7" s="91">
        <v>6</v>
      </c>
      <c r="B7" s="4" t="s">
        <v>399</v>
      </c>
      <c r="C7" s="159" t="s">
        <v>400</v>
      </c>
      <c r="D7" s="113">
        <v>38135</v>
      </c>
      <c r="E7" s="200"/>
    </row>
    <row r="8" spans="1:5" ht="15.75" x14ac:dyDescent="0.25">
      <c r="A8" s="91">
        <v>7</v>
      </c>
      <c r="B8" s="4" t="s">
        <v>319</v>
      </c>
      <c r="C8" s="159" t="s">
        <v>320</v>
      </c>
      <c r="D8" s="113">
        <v>38205</v>
      </c>
      <c r="E8" s="85" t="s">
        <v>1426</v>
      </c>
    </row>
    <row r="9" spans="1:5" ht="15.75" x14ac:dyDescent="0.25">
      <c r="A9" s="91">
        <v>8</v>
      </c>
      <c r="B9" s="4" t="s">
        <v>75</v>
      </c>
      <c r="C9" s="159" t="s">
        <v>76</v>
      </c>
      <c r="D9" s="113">
        <v>38233</v>
      </c>
      <c r="E9" s="85" t="s">
        <v>1427</v>
      </c>
    </row>
    <row r="10" spans="1:5" ht="15.75" x14ac:dyDescent="0.25">
      <c r="A10" s="91">
        <v>9</v>
      </c>
      <c r="B10" s="4" t="s">
        <v>548</v>
      </c>
      <c r="C10" s="159" t="s">
        <v>549</v>
      </c>
      <c r="D10" s="113">
        <v>38317</v>
      </c>
      <c r="E10" s="200"/>
    </row>
    <row r="11" spans="1:5" ht="15.75" x14ac:dyDescent="0.25">
      <c r="A11" s="91">
        <v>10</v>
      </c>
      <c r="B11" s="4" t="s">
        <v>10</v>
      </c>
      <c r="C11" s="159" t="s">
        <v>11</v>
      </c>
      <c r="D11" s="113">
        <v>38324</v>
      </c>
      <c r="E11" s="85" t="s">
        <v>1428</v>
      </c>
    </row>
    <row r="12" spans="1:5" ht="15.75" x14ac:dyDescent="0.25">
      <c r="A12" s="91">
        <v>11</v>
      </c>
      <c r="B12" s="4" t="s">
        <v>276</v>
      </c>
      <c r="C12" s="159" t="s">
        <v>277</v>
      </c>
      <c r="D12" s="113">
        <v>38324</v>
      </c>
      <c r="E12" s="85" t="s">
        <v>1429</v>
      </c>
    </row>
    <row r="13" spans="1:5" ht="15.75" x14ac:dyDescent="0.25">
      <c r="A13" s="91">
        <v>12</v>
      </c>
      <c r="B13" s="4" t="s">
        <v>566</v>
      </c>
      <c r="C13" s="159" t="s">
        <v>567</v>
      </c>
      <c r="D13" s="113">
        <v>38324</v>
      </c>
      <c r="E13" s="85" t="s">
        <v>1430</v>
      </c>
    </row>
    <row r="14" spans="1:5" ht="15.75" x14ac:dyDescent="0.25">
      <c r="A14" s="91">
        <v>13</v>
      </c>
      <c r="B14" s="4" t="s">
        <v>426</v>
      </c>
      <c r="C14" s="159" t="s">
        <v>427</v>
      </c>
      <c r="D14" s="113">
        <v>38419</v>
      </c>
      <c r="E14" s="85" t="s">
        <v>1431</v>
      </c>
    </row>
    <row r="15" spans="1:5" ht="15.75" x14ac:dyDescent="0.25">
      <c r="A15" s="91">
        <v>14</v>
      </c>
      <c r="B15" s="4" t="s">
        <v>575</v>
      </c>
      <c r="C15" s="159" t="s">
        <v>576</v>
      </c>
      <c r="D15" s="113">
        <v>38639</v>
      </c>
      <c r="E15" s="85" t="s">
        <v>1432</v>
      </c>
    </row>
    <row r="16" spans="1:5" ht="15.75" x14ac:dyDescent="0.25">
      <c r="A16" s="91">
        <v>15</v>
      </c>
      <c r="B16" s="4" t="s">
        <v>234</v>
      </c>
      <c r="C16" s="159" t="s">
        <v>235</v>
      </c>
      <c r="D16" s="113">
        <v>38688</v>
      </c>
    </row>
    <row r="17" spans="1:4" ht="15.75" x14ac:dyDescent="0.25">
      <c r="A17" s="91">
        <v>16</v>
      </c>
      <c r="B17" s="4" t="s">
        <v>525</v>
      </c>
      <c r="C17" s="159" t="s">
        <v>526</v>
      </c>
      <c r="D17" s="113">
        <v>38688</v>
      </c>
    </row>
    <row r="18" spans="1:4" ht="15.75" x14ac:dyDescent="0.25">
      <c r="A18" s="91">
        <v>17</v>
      </c>
      <c r="B18" s="4" t="s">
        <v>527</v>
      </c>
      <c r="C18" s="159" t="s">
        <v>528</v>
      </c>
      <c r="D18" s="113">
        <v>38688</v>
      </c>
    </row>
    <row r="19" spans="1:4" ht="15.75" x14ac:dyDescent="0.25">
      <c r="A19" s="91">
        <v>18</v>
      </c>
      <c r="B19" s="4" t="s">
        <v>450</v>
      </c>
      <c r="C19" s="159" t="s">
        <v>451</v>
      </c>
      <c r="D19" s="113">
        <v>38691</v>
      </c>
    </row>
    <row r="20" spans="1:4" ht="15.75" x14ac:dyDescent="0.25">
      <c r="A20" s="91">
        <v>19</v>
      </c>
      <c r="B20" s="4" t="s">
        <v>452</v>
      </c>
      <c r="C20" s="159" t="s">
        <v>453</v>
      </c>
      <c r="D20" s="113">
        <v>38691</v>
      </c>
    </row>
    <row r="21" spans="1:4" ht="15.75" x14ac:dyDescent="0.25">
      <c r="A21" s="91">
        <v>20</v>
      </c>
      <c r="B21" s="4" t="s">
        <v>512</v>
      </c>
      <c r="C21" s="159" t="s">
        <v>513</v>
      </c>
      <c r="D21" s="113">
        <v>38691</v>
      </c>
    </row>
    <row r="22" spans="1:4" ht="15.75" x14ac:dyDescent="0.25">
      <c r="A22" s="91">
        <v>21</v>
      </c>
      <c r="B22" s="4" t="s">
        <v>371</v>
      </c>
      <c r="C22" s="159" t="s">
        <v>372</v>
      </c>
      <c r="D22" s="113">
        <v>38701</v>
      </c>
    </row>
    <row r="23" spans="1:4" ht="15.75" x14ac:dyDescent="0.25">
      <c r="A23" s="91">
        <v>22</v>
      </c>
      <c r="B23" s="4" t="s">
        <v>464</v>
      </c>
      <c r="C23" s="159" t="s">
        <v>465</v>
      </c>
      <c r="D23" s="113">
        <v>38701</v>
      </c>
    </row>
    <row r="24" spans="1:4" ht="15.75" x14ac:dyDescent="0.25">
      <c r="A24" s="91">
        <v>23</v>
      </c>
      <c r="B24" s="4" t="s">
        <v>262</v>
      </c>
      <c r="C24" s="159" t="s">
        <v>263</v>
      </c>
      <c r="D24" s="113">
        <v>38768</v>
      </c>
    </row>
    <row r="25" spans="1:4" ht="15.75" x14ac:dyDescent="0.25">
      <c r="A25" s="91">
        <v>24</v>
      </c>
      <c r="B25" s="4" t="s">
        <v>369</v>
      </c>
      <c r="C25" s="159" t="s">
        <v>370</v>
      </c>
      <c r="D25" s="113">
        <v>38768</v>
      </c>
    </row>
    <row r="26" spans="1:4" ht="15.75" x14ac:dyDescent="0.25">
      <c r="A26" s="91">
        <v>25</v>
      </c>
      <c r="B26" s="4" t="s">
        <v>137</v>
      </c>
      <c r="C26" s="159" t="s">
        <v>138</v>
      </c>
      <c r="D26" s="113">
        <v>38875</v>
      </c>
    </row>
    <row r="27" spans="1:4" ht="15.75" x14ac:dyDescent="0.25">
      <c r="A27" s="91">
        <v>26</v>
      </c>
      <c r="B27" s="4" t="s">
        <v>466</v>
      </c>
      <c r="C27" s="159" t="s">
        <v>467</v>
      </c>
      <c r="D27" s="113">
        <v>38875</v>
      </c>
    </row>
    <row r="28" spans="1:4" ht="15.75" x14ac:dyDescent="0.25">
      <c r="A28" s="91">
        <v>27</v>
      </c>
      <c r="B28" s="4" t="s">
        <v>164</v>
      </c>
      <c r="C28" s="159" t="s">
        <v>165</v>
      </c>
      <c r="D28" s="113">
        <v>38999</v>
      </c>
    </row>
    <row r="29" spans="1:4" ht="15.75" x14ac:dyDescent="0.25">
      <c r="A29" s="91">
        <v>28</v>
      </c>
      <c r="B29" s="4" t="s">
        <v>622</v>
      </c>
      <c r="C29" s="159" t="s">
        <v>623</v>
      </c>
      <c r="D29" s="113">
        <v>39064</v>
      </c>
    </row>
    <row r="30" spans="1:4" ht="15.75" x14ac:dyDescent="0.25">
      <c r="A30" s="91">
        <v>29</v>
      </c>
      <c r="B30" s="4" t="s">
        <v>462</v>
      </c>
      <c r="C30" s="159" t="s">
        <v>463</v>
      </c>
      <c r="D30" s="113">
        <v>39071</v>
      </c>
    </row>
    <row r="31" spans="1:4" ht="15.75" x14ac:dyDescent="0.25">
      <c r="A31" s="91">
        <v>30</v>
      </c>
      <c r="B31" s="4" t="s">
        <v>536</v>
      </c>
      <c r="C31" s="159" t="s">
        <v>537</v>
      </c>
      <c r="D31" s="113">
        <v>39132</v>
      </c>
    </row>
    <row r="32" spans="1:4" ht="15.75" x14ac:dyDescent="0.25">
      <c r="A32" s="91">
        <v>31</v>
      </c>
      <c r="B32" s="4" t="s">
        <v>253</v>
      </c>
      <c r="C32" s="159" t="s">
        <v>254</v>
      </c>
      <c r="D32" s="113">
        <v>39213</v>
      </c>
    </row>
    <row r="33" spans="1:4" ht="15.75" x14ac:dyDescent="0.25">
      <c r="A33" s="91">
        <v>32</v>
      </c>
      <c r="B33" s="4" t="s">
        <v>357</v>
      </c>
      <c r="C33" s="159" t="s">
        <v>358</v>
      </c>
      <c r="D33" s="113">
        <v>39339</v>
      </c>
    </row>
    <row r="34" spans="1:4" ht="15.75" x14ac:dyDescent="0.25">
      <c r="A34" s="91">
        <v>33</v>
      </c>
      <c r="B34" s="4" t="s">
        <v>77</v>
      </c>
      <c r="C34" s="159" t="s">
        <v>78</v>
      </c>
      <c r="D34" s="113">
        <v>39437</v>
      </c>
    </row>
    <row r="35" spans="1:4" ht="15.75" x14ac:dyDescent="0.25">
      <c r="A35" s="91">
        <v>34</v>
      </c>
      <c r="B35" s="4" t="s">
        <v>484</v>
      </c>
      <c r="C35" s="159" t="s">
        <v>485</v>
      </c>
      <c r="D35" s="113">
        <v>39437</v>
      </c>
    </row>
    <row r="36" spans="1:4" ht="15.75" x14ac:dyDescent="0.25">
      <c r="A36" s="91">
        <v>35</v>
      </c>
      <c r="B36" s="4" t="s">
        <v>618</v>
      </c>
      <c r="C36" s="159" t="s">
        <v>619</v>
      </c>
      <c r="D36" s="113">
        <v>39535</v>
      </c>
    </row>
    <row r="37" spans="1:4" ht="15.75" x14ac:dyDescent="0.25">
      <c r="A37" s="91">
        <v>36</v>
      </c>
      <c r="B37" s="4" t="s">
        <v>186</v>
      </c>
      <c r="C37" s="159" t="s">
        <v>187</v>
      </c>
      <c r="D37" s="113">
        <v>39552</v>
      </c>
    </row>
    <row r="38" spans="1:4" ht="15.75" x14ac:dyDescent="0.25">
      <c r="A38" s="91">
        <v>37</v>
      </c>
      <c r="B38" s="4" t="s">
        <v>150</v>
      </c>
      <c r="C38" s="159" t="s">
        <v>151</v>
      </c>
      <c r="D38" s="113">
        <v>39591</v>
      </c>
    </row>
    <row r="39" spans="1:4" ht="15.75" x14ac:dyDescent="0.25">
      <c r="A39" s="91">
        <v>38</v>
      </c>
      <c r="B39" s="4" t="s">
        <v>478</v>
      </c>
      <c r="C39" s="159" t="s">
        <v>479</v>
      </c>
      <c r="D39" s="113">
        <v>39591</v>
      </c>
    </row>
    <row r="40" spans="1:4" ht="15.75" x14ac:dyDescent="0.25">
      <c r="A40" s="91">
        <v>39</v>
      </c>
      <c r="B40" s="4" t="s">
        <v>538</v>
      </c>
      <c r="C40" s="159" t="s">
        <v>539</v>
      </c>
      <c r="D40" s="113">
        <v>39640</v>
      </c>
    </row>
    <row r="41" spans="1:4" ht="15.75" x14ac:dyDescent="0.25">
      <c r="A41" s="91">
        <v>40</v>
      </c>
      <c r="B41" s="4" t="s">
        <v>456</v>
      </c>
      <c r="C41" s="159" t="s">
        <v>457</v>
      </c>
      <c r="D41" s="113">
        <v>39692</v>
      </c>
    </row>
    <row r="42" spans="1:4" ht="15.75" x14ac:dyDescent="0.25">
      <c r="A42" s="91">
        <v>41</v>
      </c>
      <c r="B42" s="100" t="s">
        <v>67</v>
      </c>
      <c r="C42" s="160" t="s">
        <v>68</v>
      </c>
      <c r="D42" s="124">
        <v>39717</v>
      </c>
    </row>
    <row r="43" spans="1:4" ht="15.75" x14ac:dyDescent="0.25">
      <c r="A43" s="91">
        <v>42</v>
      </c>
      <c r="B43" s="4" t="s">
        <v>240</v>
      </c>
      <c r="C43" s="159" t="s">
        <v>241</v>
      </c>
      <c r="D43" s="113">
        <v>39717</v>
      </c>
    </row>
    <row r="44" spans="1:4" ht="15.75" x14ac:dyDescent="0.25">
      <c r="A44" s="91">
        <v>43</v>
      </c>
      <c r="B44" s="4" t="s">
        <v>608</v>
      </c>
      <c r="C44" s="159" t="s">
        <v>609</v>
      </c>
      <c r="D44" s="113">
        <v>39717</v>
      </c>
    </row>
    <row r="45" spans="1:4" ht="15.75" x14ac:dyDescent="0.25">
      <c r="A45" s="91">
        <v>44</v>
      </c>
      <c r="B45" s="4" t="s">
        <v>227</v>
      </c>
      <c r="C45" s="159" t="s">
        <v>228</v>
      </c>
      <c r="D45" s="113">
        <v>39762</v>
      </c>
    </row>
    <row r="46" spans="1:4" ht="15.75" x14ac:dyDescent="0.25">
      <c r="A46" s="91">
        <v>45</v>
      </c>
      <c r="B46" s="4" t="s">
        <v>270</v>
      </c>
      <c r="C46" s="159" t="s">
        <v>271</v>
      </c>
      <c r="D46" s="113">
        <v>39794</v>
      </c>
    </row>
    <row r="47" spans="1:4" ht="15.75" x14ac:dyDescent="0.25">
      <c r="A47" s="91">
        <v>46</v>
      </c>
      <c r="B47" s="4" t="s">
        <v>272</v>
      </c>
      <c r="C47" s="159" t="s">
        <v>273</v>
      </c>
      <c r="D47" s="113">
        <v>39794</v>
      </c>
    </row>
    <row r="48" spans="1:4" ht="15.75" x14ac:dyDescent="0.25">
      <c r="A48" s="91">
        <v>47</v>
      </c>
      <c r="B48" s="4" t="s">
        <v>612</v>
      </c>
      <c r="C48" s="159" t="s">
        <v>613</v>
      </c>
      <c r="D48" s="113">
        <v>39794</v>
      </c>
    </row>
    <row r="49" spans="1:4" ht="15.75" x14ac:dyDescent="0.25">
      <c r="A49" s="91">
        <v>48</v>
      </c>
      <c r="B49" s="4" t="s">
        <v>189</v>
      </c>
      <c r="C49" s="159" t="s">
        <v>190</v>
      </c>
      <c r="D49" s="113">
        <v>39902</v>
      </c>
    </row>
    <row r="50" spans="1:4" ht="15.75" x14ac:dyDescent="0.25">
      <c r="A50" s="91">
        <v>49</v>
      </c>
      <c r="B50" s="4" t="s">
        <v>315</v>
      </c>
      <c r="C50" s="159" t="s">
        <v>316</v>
      </c>
      <c r="D50" s="113">
        <v>40088</v>
      </c>
    </row>
    <row r="51" spans="1:4" ht="15.75" x14ac:dyDescent="0.25">
      <c r="A51" s="91">
        <v>50</v>
      </c>
      <c r="B51" s="4" t="s">
        <v>383</v>
      </c>
      <c r="C51" s="159" t="s">
        <v>384</v>
      </c>
      <c r="D51" s="113">
        <v>40088</v>
      </c>
    </row>
    <row r="52" spans="1:4" ht="15.75" x14ac:dyDescent="0.25">
      <c r="A52" s="91">
        <v>51</v>
      </c>
      <c r="B52" s="4" t="s">
        <v>492</v>
      </c>
      <c r="C52" s="159" t="s">
        <v>493</v>
      </c>
      <c r="D52" s="113">
        <v>40088</v>
      </c>
    </row>
    <row r="53" spans="1:4" ht="15.75" x14ac:dyDescent="0.25">
      <c r="A53" s="91">
        <v>52</v>
      </c>
      <c r="B53" s="4" t="s">
        <v>542</v>
      </c>
      <c r="C53" s="159" t="s">
        <v>543</v>
      </c>
      <c r="D53" s="113">
        <v>40158</v>
      </c>
    </row>
    <row r="54" spans="1:4" ht="15.75" x14ac:dyDescent="0.25">
      <c r="A54" s="91">
        <v>53</v>
      </c>
      <c r="B54" s="4" t="s">
        <v>243</v>
      </c>
      <c r="C54" s="159" t="s">
        <v>244</v>
      </c>
      <c r="D54" s="113">
        <v>40168</v>
      </c>
    </row>
    <row r="55" spans="1:4" ht="15.75" x14ac:dyDescent="0.25">
      <c r="A55" s="91">
        <v>54</v>
      </c>
      <c r="B55" s="4" t="s">
        <v>86</v>
      </c>
      <c r="C55" s="159" t="s">
        <v>87</v>
      </c>
      <c r="D55" s="113">
        <v>40263</v>
      </c>
    </row>
    <row r="56" spans="1:4" ht="15.75" x14ac:dyDescent="0.25">
      <c r="A56" s="91">
        <v>55</v>
      </c>
      <c r="B56" s="4" t="s">
        <v>448</v>
      </c>
      <c r="C56" s="159" t="s">
        <v>449</v>
      </c>
      <c r="D56" s="113">
        <v>40263</v>
      </c>
    </row>
    <row r="57" spans="1:4" ht="15.75" x14ac:dyDescent="0.25">
      <c r="A57" s="91">
        <v>56</v>
      </c>
      <c r="B57" s="4" t="s">
        <v>454</v>
      </c>
      <c r="C57" s="159" t="s">
        <v>455</v>
      </c>
      <c r="D57" s="113">
        <v>40263</v>
      </c>
    </row>
    <row r="58" spans="1:4" ht="15.75" x14ac:dyDescent="0.25">
      <c r="A58" s="91">
        <v>57</v>
      </c>
      <c r="B58" s="4" t="s">
        <v>474</v>
      </c>
      <c r="C58" s="159" t="s">
        <v>475</v>
      </c>
      <c r="D58" s="113">
        <v>40263</v>
      </c>
    </row>
    <row r="59" spans="1:4" ht="15.75" x14ac:dyDescent="0.25">
      <c r="A59" s="91">
        <v>58</v>
      </c>
      <c r="B59" s="4" t="s">
        <v>546</v>
      </c>
      <c r="C59" s="159" t="s">
        <v>547</v>
      </c>
      <c r="D59" s="113">
        <v>40263</v>
      </c>
    </row>
    <row r="60" spans="1:4" ht="15.75" x14ac:dyDescent="0.25">
      <c r="A60" s="91">
        <v>59</v>
      </c>
      <c r="B60" s="4" t="s">
        <v>446</v>
      </c>
      <c r="C60" s="159" t="s">
        <v>447</v>
      </c>
      <c r="D60" s="113">
        <v>40317</v>
      </c>
    </row>
    <row r="61" spans="1:4" ht="15.75" x14ac:dyDescent="0.25">
      <c r="A61" s="91">
        <v>60</v>
      </c>
      <c r="B61" s="4" t="s">
        <v>381</v>
      </c>
      <c r="C61" s="159" t="s">
        <v>382</v>
      </c>
      <c r="D61" s="113">
        <v>40529</v>
      </c>
    </row>
    <row r="62" spans="1:4" ht="15.75" x14ac:dyDescent="0.25">
      <c r="A62" s="91">
        <v>61</v>
      </c>
      <c r="B62" s="4" t="s">
        <v>444</v>
      </c>
      <c r="C62" s="159" t="s">
        <v>445</v>
      </c>
      <c r="D62" s="113">
        <v>40529</v>
      </c>
    </row>
    <row r="63" spans="1:4" ht="15.75" x14ac:dyDescent="0.25">
      <c r="A63" s="91">
        <v>62</v>
      </c>
      <c r="B63" s="4" t="s">
        <v>88</v>
      </c>
      <c r="C63" s="159" t="s">
        <v>89</v>
      </c>
      <c r="D63" s="113">
        <v>40739</v>
      </c>
    </row>
    <row r="64" spans="1:4" ht="15.75" x14ac:dyDescent="0.25">
      <c r="A64" s="91">
        <v>63</v>
      </c>
      <c r="B64" s="4" t="s">
        <v>417</v>
      </c>
      <c r="C64" s="159" t="s">
        <v>418</v>
      </c>
      <c r="D64" s="113">
        <v>40815</v>
      </c>
    </row>
    <row r="65" spans="1:4" ht="15.75" x14ac:dyDescent="0.25">
      <c r="A65" s="91">
        <v>64</v>
      </c>
      <c r="B65" s="4" t="s">
        <v>562</v>
      </c>
      <c r="C65" s="159" t="s">
        <v>563</v>
      </c>
      <c r="D65" s="113">
        <v>40815</v>
      </c>
    </row>
    <row r="66" spans="1:4" ht="15.75" x14ac:dyDescent="0.25">
      <c r="A66" s="91">
        <v>65</v>
      </c>
      <c r="B66" s="4" t="s">
        <v>17</v>
      </c>
      <c r="C66" s="159" t="s">
        <v>18</v>
      </c>
      <c r="D66" s="113">
        <v>40823</v>
      </c>
    </row>
    <row r="67" spans="1:4" ht="15.75" x14ac:dyDescent="0.25">
      <c r="A67" s="91">
        <v>66</v>
      </c>
      <c r="B67" s="4" t="s">
        <v>236</v>
      </c>
      <c r="C67" s="159" t="s">
        <v>237</v>
      </c>
      <c r="D67" s="113">
        <v>40892</v>
      </c>
    </row>
    <row r="68" spans="1:4" ht="15.75" x14ac:dyDescent="0.25">
      <c r="A68" s="91">
        <v>67</v>
      </c>
      <c r="B68" s="4" t="s">
        <v>624</v>
      </c>
      <c r="C68" s="159" t="s">
        <v>625</v>
      </c>
      <c r="D68" s="113">
        <v>40892</v>
      </c>
    </row>
    <row r="69" spans="1:4" ht="15.75" x14ac:dyDescent="0.25">
      <c r="A69" s="91">
        <v>68</v>
      </c>
      <c r="B69" s="4" t="s">
        <v>350</v>
      </c>
      <c r="C69" s="159" t="s">
        <v>351</v>
      </c>
      <c r="D69" s="113">
        <v>40990</v>
      </c>
    </row>
    <row r="70" spans="1:4" ht="15.75" x14ac:dyDescent="0.25">
      <c r="A70" s="91">
        <v>69</v>
      </c>
      <c r="B70" s="4" t="s">
        <v>521</v>
      </c>
      <c r="C70" s="159" t="s">
        <v>522</v>
      </c>
      <c r="D70" s="113">
        <v>41012</v>
      </c>
    </row>
    <row r="71" spans="1:4" ht="15.75" x14ac:dyDescent="0.25">
      <c r="A71" s="91">
        <v>70</v>
      </c>
      <c r="B71" s="4" t="s">
        <v>458</v>
      </c>
      <c r="C71" s="159" t="s">
        <v>459</v>
      </c>
      <c r="D71" s="113">
        <v>41096</v>
      </c>
    </row>
    <row r="72" spans="1:4" ht="15.75" x14ac:dyDescent="0.25">
      <c r="A72" s="91">
        <v>71</v>
      </c>
      <c r="B72" s="4" t="s">
        <v>610</v>
      </c>
      <c r="C72" s="159" t="s">
        <v>611</v>
      </c>
      <c r="D72" s="113">
        <v>41096</v>
      </c>
    </row>
    <row r="73" spans="1:4" ht="15.75" x14ac:dyDescent="0.25">
      <c r="A73" s="91">
        <v>72</v>
      </c>
      <c r="B73" s="4" t="s">
        <v>83</v>
      </c>
      <c r="C73" s="159" t="s">
        <v>84</v>
      </c>
      <c r="D73" s="113">
        <v>41138</v>
      </c>
    </row>
    <row r="74" spans="1:4" ht="15.75" x14ac:dyDescent="0.25">
      <c r="A74" s="91">
        <v>73</v>
      </c>
      <c r="B74" s="4" t="s">
        <v>146</v>
      </c>
      <c r="C74" s="159" t="s">
        <v>147</v>
      </c>
      <c r="D74" s="113">
        <v>41171</v>
      </c>
    </row>
    <row r="75" spans="1:4" ht="15.75" x14ac:dyDescent="0.25">
      <c r="A75" s="91">
        <v>74</v>
      </c>
      <c r="B75" s="4" t="s">
        <v>476</v>
      </c>
      <c r="C75" s="159" t="s">
        <v>477</v>
      </c>
      <c r="D75" s="113">
        <v>41176</v>
      </c>
    </row>
    <row r="76" spans="1:4" ht="15.75" x14ac:dyDescent="0.25">
      <c r="A76" s="91">
        <v>75</v>
      </c>
      <c r="B76" s="4" t="s">
        <v>158</v>
      </c>
      <c r="C76" s="159" t="s">
        <v>159</v>
      </c>
      <c r="D76" s="113">
        <v>41194</v>
      </c>
    </row>
    <row r="77" spans="1:4" ht="15.75" x14ac:dyDescent="0.25">
      <c r="A77" s="91">
        <v>76</v>
      </c>
      <c r="B77" s="4" t="s">
        <v>367</v>
      </c>
      <c r="C77" s="159" t="s">
        <v>368</v>
      </c>
      <c r="D77" s="113">
        <v>41255</v>
      </c>
    </row>
    <row r="78" spans="1:4" ht="15.75" x14ac:dyDescent="0.25">
      <c r="A78" s="91">
        <v>77</v>
      </c>
      <c r="B78" s="4" t="s">
        <v>168</v>
      </c>
      <c r="C78" s="159" t="s">
        <v>169</v>
      </c>
      <c r="D78" s="113">
        <v>41264</v>
      </c>
    </row>
    <row r="79" spans="1:4" ht="15.75" x14ac:dyDescent="0.25">
      <c r="A79" s="91">
        <v>78</v>
      </c>
      <c r="B79" s="4" t="s">
        <v>518</v>
      </c>
      <c r="C79" s="159" t="s">
        <v>519</v>
      </c>
      <c r="D79" s="113">
        <v>41264</v>
      </c>
    </row>
    <row r="80" spans="1:4" ht="15.75" x14ac:dyDescent="0.25">
      <c r="A80" s="91">
        <v>79</v>
      </c>
      <c r="B80" s="4" t="s">
        <v>142</v>
      </c>
      <c r="C80" s="159" t="s">
        <v>143</v>
      </c>
      <c r="D80" s="113">
        <v>41334</v>
      </c>
    </row>
    <row r="81" spans="1:4" ht="15.75" x14ac:dyDescent="0.25">
      <c r="A81" s="91">
        <v>80</v>
      </c>
      <c r="B81" s="4" t="s">
        <v>144</v>
      </c>
      <c r="C81" s="159" t="s">
        <v>145</v>
      </c>
      <c r="D81" s="113">
        <v>41348</v>
      </c>
    </row>
    <row r="82" spans="1:4" ht="15.75" x14ac:dyDescent="0.25">
      <c r="A82" s="91">
        <v>81</v>
      </c>
      <c r="B82" s="4" t="s">
        <v>377</v>
      </c>
      <c r="C82" s="159" t="s">
        <v>378</v>
      </c>
      <c r="D82" s="113">
        <v>41348</v>
      </c>
    </row>
    <row r="83" spans="1:4" ht="15.75" x14ac:dyDescent="0.25">
      <c r="A83" s="91">
        <v>82</v>
      </c>
      <c r="B83" s="4" t="s">
        <v>391</v>
      </c>
      <c r="C83" s="159" t="s">
        <v>392</v>
      </c>
      <c r="D83" s="113">
        <v>41348</v>
      </c>
    </row>
    <row r="84" spans="1:4" ht="15.75" x14ac:dyDescent="0.25">
      <c r="A84" s="91">
        <v>83</v>
      </c>
      <c r="B84" s="4" t="s">
        <v>514</v>
      </c>
      <c r="C84" s="159" t="s">
        <v>515</v>
      </c>
      <c r="D84" s="113">
        <v>41348</v>
      </c>
    </row>
    <row r="85" spans="1:4" ht="15.75" x14ac:dyDescent="0.25">
      <c r="A85" s="91">
        <v>84</v>
      </c>
      <c r="B85" s="4" t="s">
        <v>385</v>
      </c>
      <c r="C85" s="159" t="s">
        <v>386</v>
      </c>
      <c r="D85" s="113">
        <v>41449</v>
      </c>
    </row>
    <row r="86" spans="1:4" ht="15.75" x14ac:dyDescent="0.25">
      <c r="A86" s="91">
        <v>85</v>
      </c>
      <c r="B86" s="4" t="s">
        <v>129</v>
      </c>
      <c r="C86" s="159" t="s">
        <v>130</v>
      </c>
      <c r="D86" s="113">
        <v>41467</v>
      </c>
    </row>
    <row r="87" spans="1:4" ht="15.75" x14ac:dyDescent="0.25">
      <c r="A87" s="91">
        <v>86</v>
      </c>
      <c r="B87" s="4" t="s">
        <v>251</v>
      </c>
      <c r="C87" s="159" t="s">
        <v>252</v>
      </c>
      <c r="D87" s="113">
        <v>41467</v>
      </c>
    </row>
    <row r="88" spans="1:4" ht="15.75" x14ac:dyDescent="0.25">
      <c r="A88" s="91">
        <v>87</v>
      </c>
      <c r="B88" s="4" t="s">
        <v>278</v>
      </c>
      <c r="C88" s="159" t="s">
        <v>279</v>
      </c>
      <c r="D88" s="113">
        <v>41467</v>
      </c>
    </row>
    <row r="89" spans="1:4" ht="15.75" x14ac:dyDescent="0.25">
      <c r="A89" s="91">
        <v>88</v>
      </c>
      <c r="B89" s="4" t="s">
        <v>280</v>
      </c>
      <c r="C89" s="159" t="s">
        <v>281</v>
      </c>
      <c r="D89" s="113">
        <v>41467</v>
      </c>
    </row>
    <row r="90" spans="1:4" ht="15.75" x14ac:dyDescent="0.25">
      <c r="A90" s="91">
        <v>89</v>
      </c>
      <c r="B90" s="4" t="s">
        <v>313</v>
      </c>
      <c r="C90" s="159" t="s">
        <v>314</v>
      </c>
      <c r="D90" s="113">
        <v>41467</v>
      </c>
    </row>
    <row r="91" spans="1:4" ht="15.75" x14ac:dyDescent="0.25">
      <c r="A91" s="91">
        <v>90</v>
      </c>
      <c r="B91" s="4" t="s">
        <v>323</v>
      </c>
      <c r="C91" s="159" t="s">
        <v>324</v>
      </c>
      <c r="D91" s="113">
        <v>41467</v>
      </c>
    </row>
    <row r="92" spans="1:4" ht="15.75" x14ac:dyDescent="0.25">
      <c r="A92" s="91">
        <v>91</v>
      </c>
      <c r="B92" s="4" t="s">
        <v>355</v>
      </c>
      <c r="C92" s="159" t="s">
        <v>356</v>
      </c>
      <c r="D92" s="113">
        <v>41467</v>
      </c>
    </row>
    <row r="93" spans="1:4" ht="15.75" x14ac:dyDescent="0.25">
      <c r="A93" s="91">
        <v>92</v>
      </c>
      <c r="B93" s="4" t="s">
        <v>532</v>
      </c>
      <c r="C93" s="159" t="s">
        <v>533</v>
      </c>
      <c r="D93" s="113">
        <v>41467</v>
      </c>
    </row>
    <row r="94" spans="1:4" ht="15.75" x14ac:dyDescent="0.25">
      <c r="A94" s="91">
        <v>93</v>
      </c>
      <c r="B94" s="4" t="s">
        <v>587</v>
      </c>
      <c r="C94" s="159" t="s">
        <v>588</v>
      </c>
      <c r="D94" s="113">
        <v>41467</v>
      </c>
    </row>
    <row r="95" spans="1:4" ht="15.75" x14ac:dyDescent="0.25">
      <c r="A95" s="91">
        <v>94</v>
      </c>
      <c r="B95" s="4" t="s">
        <v>597</v>
      </c>
      <c r="C95" s="159" t="s">
        <v>598</v>
      </c>
      <c r="D95" s="113">
        <v>41491</v>
      </c>
    </row>
    <row r="96" spans="1:4" ht="15.75" x14ac:dyDescent="0.25">
      <c r="A96" s="91">
        <v>95</v>
      </c>
      <c r="B96" s="4" t="s">
        <v>217</v>
      </c>
      <c r="C96" s="159" t="s">
        <v>218</v>
      </c>
      <c r="D96" s="113">
        <v>41523</v>
      </c>
    </row>
    <row r="97" spans="1:4" ht="15.75" x14ac:dyDescent="0.25">
      <c r="A97" s="91">
        <v>96</v>
      </c>
      <c r="B97" s="4" t="s">
        <v>118</v>
      </c>
      <c r="C97" s="159" t="s">
        <v>119</v>
      </c>
      <c r="D97" s="113">
        <v>41565</v>
      </c>
    </row>
    <row r="98" spans="1:4" ht="15.75" x14ac:dyDescent="0.25">
      <c r="A98" s="91">
        <v>97</v>
      </c>
      <c r="B98" s="4" t="s">
        <v>285</v>
      </c>
      <c r="C98" s="159" t="s">
        <v>286</v>
      </c>
      <c r="D98" s="113">
        <v>41621</v>
      </c>
    </row>
    <row r="99" spans="1:4" ht="15.75" x14ac:dyDescent="0.25">
      <c r="A99" s="91">
        <v>98</v>
      </c>
      <c r="B99" s="4" t="s">
        <v>303</v>
      </c>
      <c r="C99" s="159" t="s">
        <v>304</v>
      </c>
      <c r="D99" s="113">
        <v>41621</v>
      </c>
    </row>
    <row r="100" spans="1:4" ht="15.75" x14ac:dyDescent="0.25">
      <c r="A100" s="91">
        <v>99</v>
      </c>
      <c r="B100" s="4" t="s">
        <v>365</v>
      </c>
      <c r="C100" s="159" t="s">
        <v>366</v>
      </c>
      <c r="D100" s="113">
        <v>41621</v>
      </c>
    </row>
    <row r="101" spans="1:4" ht="15.75" x14ac:dyDescent="0.25">
      <c r="A101" s="91">
        <v>100</v>
      </c>
      <c r="B101" s="4" t="s">
        <v>403</v>
      </c>
      <c r="C101" s="159" t="s">
        <v>404</v>
      </c>
      <c r="D101" s="113">
        <v>41621</v>
      </c>
    </row>
    <row r="102" spans="1:4" ht="15.75" x14ac:dyDescent="0.25">
      <c r="A102" s="91">
        <v>101</v>
      </c>
      <c r="B102" s="4" t="s">
        <v>606</v>
      </c>
      <c r="C102" s="159" t="s">
        <v>607</v>
      </c>
      <c r="D102" s="113">
        <v>41621</v>
      </c>
    </row>
    <row r="103" spans="1:4" ht="15.75" x14ac:dyDescent="0.25">
      <c r="A103" s="91">
        <v>102</v>
      </c>
      <c r="B103" s="4" t="s">
        <v>106</v>
      </c>
      <c r="C103" s="159" t="s">
        <v>107</v>
      </c>
      <c r="D103" s="113">
        <v>41628</v>
      </c>
    </row>
    <row r="104" spans="1:4" ht="15.75" x14ac:dyDescent="0.25">
      <c r="A104" s="91">
        <v>103</v>
      </c>
      <c r="B104" s="4" t="s">
        <v>51</v>
      </c>
      <c r="C104" s="159" t="s">
        <v>52</v>
      </c>
      <c r="D104" s="113">
        <v>41719</v>
      </c>
    </row>
    <row r="105" spans="1:4" ht="15.75" x14ac:dyDescent="0.25">
      <c r="A105" s="91">
        <v>104</v>
      </c>
      <c r="B105" s="4" t="s">
        <v>126</v>
      </c>
      <c r="C105" s="159" t="s">
        <v>127</v>
      </c>
      <c r="D105" s="113">
        <v>41719</v>
      </c>
    </row>
    <row r="106" spans="1:4" ht="15.75" x14ac:dyDescent="0.25">
      <c r="A106" s="91">
        <v>105</v>
      </c>
      <c r="B106" s="4" t="s">
        <v>200</v>
      </c>
      <c r="C106" s="159" t="s">
        <v>201</v>
      </c>
      <c r="D106" s="113">
        <v>41719</v>
      </c>
    </row>
    <row r="107" spans="1:4" ht="15.75" x14ac:dyDescent="0.25">
      <c r="A107" s="91">
        <v>106</v>
      </c>
      <c r="B107" s="4" t="s">
        <v>330</v>
      </c>
      <c r="C107" s="159" t="s">
        <v>331</v>
      </c>
      <c r="D107" s="113">
        <v>41719</v>
      </c>
    </row>
    <row r="108" spans="1:4" ht="15.75" x14ac:dyDescent="0.25">
      <c r="A108" s="91">
        <v>107</v>
      </c>
      <c r="B108" s="4" t="s">
        <v>335</v>
      </c>
      <c r="C108" s="159" t="s">
        <v>336</v>
      </c>
      <c r="D108" s="113">
        <v>41719</v>
      </c>
    </row>
    <row r="109" spans="1:4" ht="15.75" x14ac:dyDescent="0.25">
      <c r="A109" s="91">
        <v>108</v>
      </c>
      <c r="B109" s="4" t="s">
        <v>497</v>
      </c>
      <c r="C109" s="159" t="s">
        <v>498</v>
      </c>
      <c r="D109" s="113">
        <v>41719</v>
      </c>
    </row>
    <row r="110" spans="1:4" ht="15.75" x14ac:dyDescent="0.25">
      <c r="A110" s="91">
        <v>109</v>
      </c>
      <c r="B110" s="4" t="s">
        <v>120</v>
      </c>
      <c r="C110" s="159" t="s">
        <v>121</v>
      </c>
      <c r="D110" s="113">
        <v>41817</v>
      </c>
    </row>
    <row r="111" spans="1:4" ht="15.75" x14ac:dyDescent="0.25">
      <c r="A111" s="91">
        <v>110</v>
      </c>
      <c r="B111" s="4" t="s">
        <v>191</v>
      </c>
      <c r="C111" s="159" t="s">
        <v>192</v>
      </c>
      <c r="D111" s="113">
        <v>41817</v>
      </c>
    </row>
    <row r="112" spans="1:4" ht="15.75" x14ac:dyDescent="0.25">
      <c r="A112" s="91">
        <v>111</v>
      </c>
      <c r="B112" s="4" t="s">
        <v>221</v>
      </c>
      <c r="C112" s="159" t="s">
        <v>222</v>
      </c>
      <c r="D112" s="113">
        <v>41817</v>
      </c>
    </row>
    <row r="113" spans="1:4" ht="15.75" x14ac:dyDescent="0.25">
      <c r="A113" s="91">
        <v>112</v>
      </c>
      <c r="B113" s="4" t="s">
        <v>311</v>
      </c>
      <c r="C113" s="159" t="s">
        <v>312</v>
      </c>
      <c r="D113" s="113">
        <v>41817</v>
      </c>
    </row>
    <row r="114" spans="1:4" ht="15.75" x14ac:dyDescent="0.25">
      <c r="A114" s="91">
        <v>113</v>
      </c>
      <c r="B114" s="4" t="s">
        <v>420</v>
      </c>
      <c r="C114" s="159" t="s">
        <v>421</v>
      </c>
      <c r="D114" s="113">
        <v>41852</v>
      </c>
    </row>
    <row r="115" spans="1:4" ht="15.75" x14ac:dyDescent="0.25">
      <c r="A115" s="91">
        <v>114</v>
      </c>
      <c r="B115" s="4" t="s">
        <v>554</v>
      </c>
      <c r="C115" s="159" t="s">
        <v>555</v>
      </c>
      <c r="D115" s="113">
        <v>41852</v>
      </c>
    </row>
    <row r="116" spans="1:4" ht="15.75" x14ac:dyDescent="0.25">
      <c r="A116" s="91">
        <v>115</v>
      </c>
      <c r="B116" s="4" t="s">
        <v>193</v>
      </c>
      <c r="C116" s="159" t="s">
        <v>194</v>
      </c>
      <c r="D116" s="113">
        <v>41871</v>
      </c>
    </row>
    <row r="117" spans="1:4" ht="15.75" x14ac:dyDescent="0.25">
      <c r="A117" s="91">
        <v>116</v>
      </c>
      <c r="B117" s="4" t="s">
        <v>47</v>
      </c>
      <c r="C117" s="159" t="s">
        <v>48</v>
      </c>
      <c r="D117" s="113">
        <v>41915</v>
      </c>
    </row>
    <row r="118" spans="1:4" ht="15.75" x14ac:dyDescent="0.25">
      <c r="A118" s="91">
        <v>117</v>
      </c>
      <c r="B118" s="4" t="s">
        <v>301</v>
      </c>
      <c r="C118" s="159" t="s">
        <v>302</v>
      </c>
      <c r="D118" s="113">
        <v>41915</v>
      </c>
    </row>
    <row r="119" spans="1:4" ht="15.75" x14ac:dyDescent="0.25">
      <c r="A119" s="91">
        <v>118</v>
      </c>
      <c r="B119" s="4" t="s">
        <v>422</v>
      </c>
      <c r="C119" s="159" t="s">
        <v>423</v>
      </c>
      <c r="D119" s="113">
        <v>41915</v>
      </c>
    </row>
    <row r="120" spans="1:4" ht="15.75" x14ac:dyDescent="0.25">
      <c r="A120" s="91">
        <v>119</v>
      </c>
      <c r="B120" s="4" t="s">
        <v>523</v>
      </c>
      <c r="C120" s="159" t="s">
        <v>524</v>
      </c>
      <c r="D120" s="113">
        <v>41915</v>
      </c>
    </row>
    <row r="121" spans="1:4" ht="15.75" x14ac:dyDescent="0.25">
      <c r="A121" s="91">
        <v>120</v>
      </c>
      <c r="B121" s="4" t="s">
        <v>195</v>
      </c>
      <c r="C121" s="159" t="s">
        <v>196</v>
      </c>
      <c r="D121" s="113">
        <v>41970</v>
      </c>
    </row>
    <row r="122" spans="1:4" ht="15.75" x14ac:dyDescent="0.25">
      <c r="A122" s="91">
        <v>121</v>
      </c>
      <c r="B122" s="4" t="s">
        <v>299</v>
      </c>
      <c r="C122" s="159" t="s">
        <v>300</v>
      </c>
      <c r="D122" s="113">
        <v>41990</v>
      </c>
    </row>
    <row r="123" spans="1:4" ht="15.75" x14ac:dyDescent="0.25">
      <c r="A123" s="91">
        <v>122</v>
      </c>
      <c r="B123" s="4" t="s">
        <v>346</v>
      </c>
      <c r="C123" s="159" t="s">
        <v>347</v>
      </c>
      <c r="D123" s="113">
        <v>41990</v>
      </c>
    </row>
    <row r="124" spans="1:4" ht="15.75" x14ac:dyDescent="0.25">
      <c r="A124" s="91">
        <v>123</v>
      </c>
      <c r="B124" s="4" t="s">
        <v>348</v>
      </c>
      <c r="C124" s="159" t="s">
        <v>349</v>
      </c>
      <c r="D124" s="113">
        <v>41990</v>
      </c>
    </row>
    <row r="125" spans="1:4" ht="15.75" x14ac:dyDescent="0.25">
      <c r="A125" s="91">
        <v>124</v>
      </c>
      <c r="B125" s="4" t="s">
        <v>544</v>
      </c>
      <c r="C125" s="159" t="s">
        <v>545</v>
      </c>
      <c r="D125" s="113">
        <v>41990</v>
      </c>
    </row>
    <row r="126" spans="1:4" ht="15.75" x14ac:dyDescent="0.25">
      <c r="A126" s="91">
        <v>125</v>
      </c>
      <c r="B126" s="4" t="s">
        <v>558</v>
      </c>
      <c r="C126" s="159" t="s">
        <v>559</v>
      </c>
      <c r="D126" s="113">
        <v>41990</v>
      </c>
    </row>
    <row r="127" spans="1:4" ht="15.75" x14ac:dyDescent="0.25">
      <c r="A127" s="91">
        <v>126</v>
      </c>
      <c r="B127" s="4" t="s">
        <v>81</v>
      </c>
      <c r="C127" s="159" t="s">
        <v>82</v>
      </c>
      <c r="D127" s="113">
        <v>42083</v>
      </c>
    </row>
    <row r="128" spans="1:4" ht="15.75" x14ac:dyDescent="0.25">
      <c r="A128" s="91">
        <v>127</v>
      </c>
      <c r="B128" s="4" t="s">
        <v>238</v>
      </c>
      <c r="C128" s="159" t="s">
        <v>239</v>
      </c>
      <c r="D128" s="113">
        <v>42083</v>
      </c>
    </row>
    <row r="129" spans="1:4" ht="15.75" x14ac:dyDescent="0.25">
      <c r="A129" s="91">
        <v>128</v>
      </c>
      <c r="B129" s="4" t="s">
        <v>604</v>
      </c>
      <c r="C129" s="159" t="s">
        <v>605</v>
      </c>
      <c r="D129" s="113">
        <v>42083</v>
      </c>
    </row>
    <row r="130" spans="1:4" ht="15.75" x14ac:dyDescent="0.25">
      <c r="A130" s="91">
        <v>129</v>
      </c>
      <c r="B130" s="4" t="s">
        <v>39</v>
      </c>
      <c r="C130" s="159" t="s">
        <v>40</v>
      </c>
      <c r="D130" s="113">
        <v>42202</v>
      </c>
    </row>
    <row r="131" spans="1:4" ht="15.75" x14ac:dyDescent="0.25">
      <c r="A131" s="91">
        <v>130</v>
      </c>
      <c r="B131" s="4" t="s">
        <v>472</v>
      </c>
      <c r="C131" s="159" t="s">
        <v>473</v>
      </c>
      <c r="D131" s="113">
        <v>42202</v>
      </c>
    </row>
    <row r="132" spans="1:4" ht="15.75" x14ac:dyDescent="0.25">
      <c r="A132" s="91">
        <v>131</v>
      </c>
      <c r="B132" s="4" t="s">
        <v>503</v>
      </c>
      <c r="C132" s="159" t="s">
        <v>504</v>
      </c>
      <c r="D132" s="113">
        <v>42202</v>
      </c>
    </row>
    <row r="133" spans="1:4" ht="15.75" x14ac:dyDescent="0.25">
      <c r="A133" s="91">
        <v>132</v>
      </c>
      <c r="B133" s="4" t="s">
        <v>534</v>
      </c>
      <c r="C133" s="159" t="s">
        <v>535</v>
      </c>
      <c r="D133" s="113">
        <v>42202</v>
      </c>
    </row>
    <row r="134" spans="1:4" ht="15.75" x14ac:dyDescent="0.25">
      <c r="A134" s="91">
        <v>133</v>
      </c>
      <c r="B134" s="4" t="s">
        <v>36</v>
      </c>
      <c r="C134" s="159" t="s">
        <v>37</v>
      </c>
      <c r="D134" s="113">
        <v>42216</v>
      </c>
    </row>
    <row r="135" spans="1:4" ht="15.75" x14ac:dyDescent="0.25">
      <c r="A135" s="91">
        <v>134</v>
      </c>
      <c r="B135" s="4">
        <v>18515813</v>
      </c>
      <c r="C135" s="159" t="s">
        <v>12</v>
      </c>
      <c r="D135" s="113">
        <v>42293</v>
      </c>
    </row>
    <row r="136" spans="1:4" ht="15.75" x14ac:dyDescent="0.25">
      <c r="A136" s="91">
        <v>135</v>
      </c>
      <c r="B136" s="4" t="s">
        <v>54</v>
      </c>
      <c r="C136" s="159" t="s">
        <v>55</v>
      </c>
      <c r="D136" s="113">
        <v>42293</v>
      </c>
    </row>
    <row r="137" spans="1:4" ht="15.75" x14ac:dyDescent="0.25">
      <c r="A137" s="91">
        <v>136</v>
      </c>
      <c r="B137" s="4" t="s">
        <v>197</v>
      </c>
      <c r="C137" s="159" t="s">
        <v>198</v>
      </c>
      <c r="D137" s="113">
        <v>42293</v>
      </c>
    </row>
    <row r="138" spans="1:4" ht="15.75" x14ac:dyDescent="0.25">
      <c r="A138" s="91">
        <v>137</v>
      </c>
      <c r="B138" s="4" t="s">
        <v>215</v>
      </c>
      <c r="C138" s="159" t="s">
        <v>216</v>
      </c>
      <c r="D138" s="113">
        <v>42293</v>
      </c>
    </row>
    <row r="139" spans="1:4" ht="15.75" x14ac:dyDescent="0.25">
      <c r="A139" s="91">
        <v>138</v>
      </c>
      <c r="B139" s="4" t="s">
        <v>379</v>
      </c>
      <c r="C139" s="159" t="s">
        <v>380</v>
      </c>
      <c r="D139" s="113">
        <v>42293</v>
      </c>
    </row>
    <row r="140" spans="1:4" ht="15.75" x14ac:dyDescent="0.25">
      <c r="A140" s="91">
        <v>139</v>
      </c>
      <c r="B140" s="4" t="s">
        <v>415</v>
      </c>
      <c r="C140" s="159" t="s">
        <v>416</v>
      </c>
      <c r="D140" s="113">
        <v>42293</v>
      </c>
    </row>
    <row r="141" spans="1:4" ht="15.75" x14ac:dyDescent="0.25">
      <c r="A141" s="91">
        <v>140</v>
      </c>
      <c r="B141" s="4" t="s">
        <v>295</v>
      </c>
      <c r="C141" s="159" t="s">
        <v>296</v>
      </c>
      <c r="D141" s="113">
        <v>42333</v>
      </c>
    </row>
    <row r="142" spans="1:4" ht="15.75" x14ac:dyDescent="0.25">
      <c r="A142" s="91">
        <v>141</v>
      </c>
      <c r="B142" s="4" t="s">
        <v>43</v>
      </c>
      <c r="C142" s="159" t="s">
        <v>44</v>
      </c>
      <c r="D142" s="113">
        <v>42355</v>
      </c>
    </row>
    <row r="143" spans="1:4" ht="15.75" x14ac:dyDescent="0.25">
      <c r="A143" s="91">
        <v>142</v>
      </c>
      <c r="B143" s="4" t="s">
        <v>95</v>
      </c>
      <c r="C143" s="159" t="s">
        <v>96</v>
      </c>
      <c r="D143" s="113">
        <v>42355</v>
      </c>
    </row>
    <row r="144" spans="1:4" ht="15.75" x14ac:dyDescent="0.25">
      <c r="A144" s="91">
        <v>143</v>
      </c>
      <c r="B144" s="4" t="s">
        <v>100</v>
      </c>
      <c r="C144" s="159" t="s">
        <v>101</v>
      </c>
      <c r="D144" s="113">
        <v>42355</v>
      </c>
    </row>
    <row r="145" spans="1:4" ht="15.75" x14ac:dyDescent="0.25">
      <c r="A145" s="91">
        <v>144</v>
      </c>
      <c r="B145" s="4" t="s">
        <v>110</v>
      </c>
      <c r="C145" s="159" t="s">
        <v>111</v>
      </c>
      <c r="D145" s="113">
        <v>42355</v>
      </c>
    </row>
    <row r="146" spans="1:4" ht="15.75" x14ac:dyDescent="0.25">
      <c r="A146" s="91">
        <v>145</v>
      </c>
      <c r="B146" s="4" t="s">
        <v>266</v>
      </c>
      <c r="C146" s="159" t="s">
        <v>267</v>
      </c>
      <c r="D146" s="113">
        <v>42355</v>
      </c>
    </row>
    <row r="147" spans="1:4" ht="15.75" x14ac:dyDescent="0.25">
      <c r="A147" s="91">
        <v>146</v>
      </c>
      <c r="B147" s="4" t="s">
        <v>433</v>
      </c>
      <c r="C147" s="159" t="s">
        <v>434</v>
      </c>
      <c r="D147" s="113">
        <v>42355</v>
      </c>
    </row>
    <row r="148" spans="1:4" ht="15.75" x14ac:dyDescent="0.25">
      <c r="A148" s="91">
        <v>147</v>
      </c>
      <c r="B148" s="4" t="s">
        <v>501</v>
      </c>
      <c r="C148" s="159" t="s">
        <v>502</v>
      </c>
      <c r="D148" s="113">
        <v>42355</v>
      </c>
    </row>
    <row r="149" spans="1:4" ht="15.75" x14ac:dyDescent="0.25">
      <c r="A149" s="91">
        <v>148</v>
      </c>
      <c r="B149" s="4" t="s">
        <v>600</v>
      </c>
      <c r="C149" s="159" t="s">
        <v>601</v>
      </c>
      <c r="D149" s="113">
        <v>42355</v>
      </c>
    </row>
    <row r="150" spans="1:4" ht="15.75" x14ac:dyDescent="0.25">
      <c r="A150" s="91">
        <v>149</v>
      </c>
      <c r="B150" s="4" t="s">
        <v>490</v>
      </c>
      <c r="C150" s="159" t="s">
        <v>491</v>
      </c>
      <c r="D150" s="113">
        <v>42361</v>
      </c>
    </row>
    <row r="151" spans="1:4" ht="15.75" x14ac:dyDescent="0.25">
      <c r="A151" s="91">
        <v>150</v>
      </c>
      <c r="B151" s="4" t="s">
        <v>19</v>
      </c>
      <c r="C151" s="159" t="s">
        <v>20</v>
      </c>
      <c r="D151" s="113">
        <v>42446</v>
      </c>
    </row>
    <row r="152" spans="1:4" ht="15.75" x14ac:dyDescent="0.25">
      <c r="A152" s="91">
        <v>151</v>
      </c>
      <c r="B152" s="4" t="s">
        <v>28</v>
      </c>
      <c r="C152" s="159" t="s">
        <v>29</v>
      </c>
      <c r="D152" s="113">
        <v>42446</v>
      </c>
    </row>
    <row r="153" spans="1:4" ht="15.75" x14ac:dyDescent="0.25">
      <c r="A153" s="91">
        <v>152</v>
      </c>
      <c r="B153" s="4" t="s">
        <v>508</v>
      </c>
      <c r="C153" s="159" t="s">
        <v>509</v>
      </c>
      <c r="D153" s="113">
        <v>42446</v>
      </c>
    </row>
    <row r="154" spans="1:4" ht="15.75" x14ac:dyDescent="0.25">
      <c r="A154" s="91">
        <v>153</v>
      </c>
      <c r="B154" s="4" t="s">
        <v>626</v>
      </c>
      <c r="C154" s="159" t="s">
        <v>627</v>
      </c>
      <c r="D154" s="113">
        <v>42544</v>
      </c>
    </row>
    <row r="155" spans="1:4" ht="15.75" x14ac:dyDescent="0.25">
      <c r="A155" s="91">
        <v>154</v>
      </c>
      <c r="B155" s="4" t="s">
        <v>219</v>
      </c>
      <c r="C155" s="159" t="s">
        <v>220</v>
      </c>
      <c r="D155" s="113">
        <v>42573</v>
      </c>
    </row>
    <row r="156" spans="1:4" ht="15.75" x14ac:dyDescent="0.25">
      <c r="A156" s="91">
        <v>155</v>
      </c>
      <c r="B156" s="4" t="s">
        <v>439</v>
      </c>
      <c r="C156" s="159" t="s">
        <v>440</v>
      </c>
      <c r="D156" s="113">
        <v>42573</v>
      </c>
    </row>
    <row r="157" spans="1:4" ht="15.75" x14ac:dyDescent="0.25">
      <c r="A157" s="91">
        <v>156</v>
      </c>
      <c r="B157" s="4" t="s">
        <v>505</v>
      </c>
      <c r="C157" s="159" t="s">
        <v>506</v>
      </c>
      <c r="D157" s="113">
        <v>42580</v>
      </c>
    </row>
    <row r="158" spans="1:4" ht="15.75" x14ac:dyDescent="0.25">
      <c r="A158" s="91">
        <v>157</v>
      </c>
      <c r="B158" s="4" t="s">
        <v>65</v>
      </c>
      <c r="C158" s="159" t="s">
        <v>66</v>
      </c>
      <c r="D158" s="113">
        <v>42664</v>
      </c>
    </row>
    <row r="159" spans="1:4" ht="15.75" x14ac:dyDescent="0.25">
      <c r="A159" s="91">
        <v>158</v>
      </c>
      <c r="B159" s="4" t="s">
        <v>342</v>
      </c>
      <c r="C159" s="159" t="s">
        <v>343</v>
      </c>
      <c r="D159" s="113">
        <v>42664</v>
      </c>
    </row>
    <row r="160" spans="1:4" ht="15.75" x14ac:dyDescent="0.25">
      <c r="A160" s="91">
        <v>159</v>
      </c>
      <c r="B160" s="4" t="s">
        <v>375</v>
      </c>
      <c r="C160" s="159" t="s">
        <v>376</v>
      </c>
      <c r="D160" s="113">
        <v>42664</v>
      </c>
    </row>
    <row r="161" spans="1:4" ht="15.75" x14ac:dyDescent="0.25">
      <c r="A161" s="91">
        <v>160</v>
      </c>
      <c r="B161" s="4" t="s">
        <v>592</v>
      </c>
      <c r="C161" s="159" t="s">
        <v>593</v>
      </c>
      <c r="D161" s="113">
        <v>42684</v>
      </c>
    </row>
    <row r="162" spans="1:4" ht="15.75" x14ac:dyDescent="0.25">
      <c r="A162" s="91">
        <v>161</v>
      </c>
      <c r="B162" s="4" t="s">
        <v>45</v>
      </c>
      <c r="C162" s="159" t="s">
        <v>46</v>
      </c>
      <c r="D162" s="113">
        <v>42718</v>
      </c>
    </row>
    <row r="163" spans="1:4" ht="15.75" x14ac:dyDescent="0.25">
      <c r="A163" s="91">
        <v>162</v>
      </c>
      <c r="B163" s="4" t="s">
        <v>58</v>
      </c>
      <c r="C163" s="159" t="s">
        <v>59</v>
      </c>
      <c r="D163" s="113">
        <v>42718</v>
      </c>
    </row>
    <row r="164" spans="1:4" ht="15.75" x14ac:dyDescent="0.25">
      <c r="A164" s="91">
        <v>163</v>
      </c>
      <c r="B164" s="4" t="s">
        <v>585</v>
      </c>
      <c r="C164" s="159" t="s">
        <v>586</v>
      </c>
      <c r="D164" s="113">
        <v>42718</v>
      </c>
    </row>
    <row r="165" spans="1:4" ht="15.75" x14ac:dyDescent="0.25">
      <c r="A165" s="91">
        <v>164</v>
      </c>
      <c r="B165" s="4" t="s">
        <v>166</v>
      </c>
      <c r="C165" s="159" t="s">
        <v>167</v>
      </c>
      <c r="D165" s="113">
        <v>42765</v>
      </c>
    </row>
    <row r="166" spans="1:4" ht="15.75" x14ac:dyDescent="0.25">
      <c r="A166" s="91">
        <v>165</v>
      </c>
      <c r="B166" s="4" t="s">
        <v>442</v>
      </c>
      <c r="C166" s="159" t="s">
        <v>443</v>
      </c>
      <c r="D166" s="113">
        <v>42765</v>
      </c>
    </row>
    <row r="167" spans="1:4" ht="15.75" x14ac:dyDescent="0.25">
      <c r="A167" s="91">
        <v>166</v>
      </c>
      <c r="B167" s="4" t="s">
        <v>411</v>
      </c>
      <c r="C167" s="159" t="s">
        <v>412</v>
      </c>
      <c r="D167" s="113">
        <v>42790</v>
      </c>
    </row>
    <row r="168" spans="1:4" ht="15.75" x14ac:dyDescent="0.25">
      <c r="A168" s="91">
        <v>167</v>
      </c>
      <c r="B168" s="4" t="s">
        <v>337</v>
      </c>
      <c r="C168" s="159" t="s">
        <v>338</v>
      </c>
      <c r="D168" s="113">
        <v>42836</v>
      </c>
    </row>
    <row r="169" spans="1:4" ht="15.75" x14ac:dyDescent="0.25">
      <c r="A169" s="91">
        <v>168</v>
      </c>
      <c r="B169" s="4" t="s">
        <v>21</v>
      </c>
      <c r="C169" s="159" t="s">
        <v>22</v>
      </c>
      <c r="D169" s="113">
        <v>42948</v>
      </c>
    </row>
    <row r="170" spans="1:4" ht="15.75" x14ac:dyDescent="0.25">
      <c r="A170" s="91">
        <v>169</v>
      </c>
      <c r="B170" s="4" t="s">
        <v>282</v>
      </c>
      <c r="C170" s="159" t="s">
        <v>283</v>
      </c>
      <c r="D170" s="113">
        <v>42948</v>
      </c>
    </row>
    <row r="171" spans="1:4" ht="15.75" x14ac:dyDescent="0.25">
      <c r="A171" s="91">
        <v>170</v>
      </c>
      <c r="B171" s="4" t="s">
        <v>581</v>
      </c>
      <c r="C171" s="159" t="s">
        <v>582</v>
      </c>
      <c r="D171" s="113">
        <v>42948</v>
      </c>
    </row>
    <row r="172" spans="1:4" ht="15.75" x14ac:dyDescent="0.25">
      <c r="A172" s="91">
        <v>171</v>
      </c>
      <c r="B172" s="4" t="s">
        <v>287</v>
      </c>
      <c r="C172" s="159" t="s">
        <v>288</v>
      </c>
      <c r="D172" s="113">
        <v>42964</v>
      </c>
    </row>
    <row r="173" spans="1:4" ht="15.75" x14ac:dyDescent="0.25">
      <c r="A173" s="91">
        <v>172</v>
      </c>
      <c r="B173" s="4" t="s">
        <v>437</v>
      </c>
      <c r="C173" s="159" t="s">
        <v>438</v>
      </c>
      <c r="D173" s="113">
        <v>42978</v>
      </c>
    </row>
  </sheetData>
  <autoFilter ref="B1:D173">
    <sortState ref="B2:F174">
      <sortCondition ref="D1:D17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5"/>
  <sheetViews>
    <sheetView topLeftCell="A74" zoomScaleNormal="100" workbookViewId="0">
      <selection activeCell="B79" sqref="A79:XFD81"/>
    </sheetView>
  </sheetViews>
  <sheetFormatPr baseColWidth="10" defaultRowHeight="15" x14ac:dyDescent="0.25"/>
  <cols>
    <col min="1" max="1" width="46.42578125" customWidth="1"/>
    <col min="2" max="2" width="13.85546875" customWidth="1"/>
    <col min="3" max="3" width="19" customWidth="1"/>
    <col min="4" max="4" width="14.7109375" bestFit="1" customWidth="1"/>
    <col min="5" max="5" width="13.28515625" customWidth="1"/>
    <col min="6" max="6" width="11.5703125" customWidth="1"/>
    <col min="7" max="7" width="12.5703125" customWidth="1"/>
    <col min="8" max="8" width="14" customWidth="1"/>
    <col min="9" max="9" width="38.42578125" customWidth="1"/>
    <col min="10" max="10" width="39.28515625" customWidth="1"/>
    <col min="11" max="11" width="12.28515625" customWidth="1"/>
    <col min="12" max="12" width="15.5703125" customWidth="1"/>
    <col min="13" max="14" width="13.42578125" customWidth="1"/>
    <col min="15" max="15" width="23.42578125" style="73" customWidth="1"/>
    <col min="16" max="16" width="14.140625" customWidth="1"/>
  </cols>
  <sheetData>
    <row r="2" spans="1:17" ht="42" customHeight="1" x14ac:dyDescent="0.25">
      <c r="A2" s="14" t="str">
        <f>UPPER("Promoción")</f>
        <v>PROMOCIÓN</v>
      </c>
      <c r="B2" s="14" t="str">
        <f>UPPER("Año inicio")</f>
        <v>AÑO INICIO</v>
      </c>
      <c r="C2" s="14" t="str">
        <f>UPPER("Año graduado")</f>
        <v>AÑO GRADUADO</v>
      </c>
      <c r="D2" s="14" t="str">
        <f>UPPER("Graduados")</f>
        <v>GRADUADOS</v>
      </c>
      <c r="E2" s="70" t="s">
        <v>671</v>
      </c>
      <c r="F2" s="70" t="s">
        <v>672</v>
      </c>
      <c r="G2" s="71" t="s">
        <v>673</v>
      </c>
      <c r="H2" s="72" t="s">
        <v>674</v>
      </c>
      <c r="I2" s="72" t="s">
        <v>675</v>
      </c>
      <c r="J2" s="72" t="s">
        <v>676</v>
      </c>
      <c r="K2" s="72" t="s">
        <v>677</v>
      </c>
      <c r="L2" s="72" t="s">
        <v>678</v>
      </c>
      <c r="M2" s="72" t="s">
        <v>679</v>
      </c>
      <c r="N2" s="72" t="s">
        <v>680</v>
      </c>
      <c r="O2" s="72" t="s">
        <v>681</v>
      </c>
      <c r="P2" s="72" t="s">
        <v>682</v>
      </c>
    </row>
    <row r="3" spans="1:17" s="213" customFormat="1" ht="48.75" customHeight="1" x14ac:dyDescent="0.25">
      <c r="A3" s="238" t="s">
        <v>637</v>
      </c>
      <c r="B3" s="232" t="s">
        <v>670</v>
      </c>
      <c r="C3" s="208" t="s">
        <v>638</v>
      </c>
      <c r="D3" s="50">
        <v>1</v>
      </c>
      <c r="E3" s="74" t="s">
        <v>683</v>
      </c>
      <c r="F3" s="74" t="s">
        <v>684</v>
      </c>
      <c r="G3" s="209">
        <v>10101535</v>
      </c>
      <c r="H3" s="74" t="s">
        <v>9</v>
      </c>
      <c r="I3" s="139" t="s">
        <v>685</v>
      </c>
      <c r="J3" s="210" t="s">
        <v>688</v>
      </c>
      <c r="K3" s="74" t="s">
        <v>686</v>
      </c>
      <c r="L3" s="75">
        <v>37307</v>
      </c>
      <c r="M3" s="211"/>
      <c r="N3" s="74" t="s">
        <v>687</v>
      </c>
      <c r="O3" s="210" t="s">
        <v>772</v>
      </c>
      <c r="P3" s="76">
        <v>36192</v>
      </c>
      <c r="Q3" s="212"/>
    </row>
    <row r="4" spans="1:17" s="213" customFormat="1" ht="42.75" customHeight="1" x14ac:dyDescent="0.25">
      <c r="A4" s="238"/>
      <c r="B4" s="232"/>
      <c r="C4" s="233" t="s">
        <v>639</v>
      </c>
      <c r="D4" s="233">
        <v>2</v>
      </c>
      <c r="E4" s="74" t="s">
        <v>689</v>
      </c>
      <c r="F4" s="74" t="s">
        <v>690</v>
      </c>
      <c r="G4" s="209">
        <v>10021217</v>
      </c>
      <c r="H4" s="74" t="s">
        <v>9</v>
      </c>
      <c r="I4" s="210" t="s">
        <v>691</v>
      </c>
      <c r="J4" s="210" t="s">
        <v>692</v>
      </c>
      <c r="K4" s="74" t="s">
        <v>686</v>
      </c>
      <c r="L4" s="75">
        <v>37904</v>
      </c>
      <c r="M4" s="75"/>
      <c r="N4" s="74" t="s">
        <v>687</v>
      </c>
      <c r="O4" s="74" t="s">
        <v>712</v>
      </c>
      <c r="P4" s="76">
        <v>36192</v>
      </c>
      <c r="Q4" s="212"/>
    </row>
    <row r="5" spans="1:17" s="213" customFormat="1" ht="42" customHeight="1" x14ac:dyDescent="0.25">
      <c r="A5" s="238"/>
      <c r="B5" s="232"/>
      <c r="C5" s="234"/>
      <c r="D5" s="234"/>
      <c r="E5" s="74" t="s">
        <v>694</v>
      </c>
      <c r="F5" s="74" t="s">
        <v>695</v>
      </c>
      <c r="G5" s="209">
        <v>10077632</v>
      </c>
      <c r="H5" s="74" t="s">
        <v>9</v>
      </c>
      <c r="I5" s="74" t="s">
        <v>696</v>
      </c>
      <c r="J5" s="210" t="s">
        <v>697</v>
      </c>
      <c r="K5" s="74" t="s">
        <v>686</v>
      </c>
      <c r="L5" s="75">
        <v>37943</v>
      </c>
      <c r="M5" s="75"/>
      <c r="N5" s="74" t="s">
        <v>698</v>
      </c>
      <c r="O5" s="74" t="s">
        <v>711</v>
      </c>
      <c r="P5" s="75">
        <v>37943</v>
      </c>
      <c r="Q5" s="212"/>
    </row>
    <row r="6" spans="1:17" s="213" customFormat="1" ht="39.75" customHeight="1" x14ac:dyDescent="0.25">
      <c r="A6" s="238"/>
      <c r="B6" s="232"/>
      <c r="C6" s="231" t="s">
        <v>640</v>
      </c>
      <c r="D6" s="232">
        <v>2</v>
      </c>
      <c r="E6" s="74" t="s">
        <v>773</v>
      </c>
      <c r="F6" s="74" t="s">
        <v>774</v>
      </c>
      <c r="G6" s="209">
        <v>10117995</v>
      </c>
      <c r="H6" s="74" t="s">
        <v>9</v>
      </c>
      <c r="I6" s="210" t="s">
        <v>775</v>
      </c>
      <c r="J6" s="74" t="s">
        <v>776</v>
      </c>
      <c r="K6" s="74" t="s">
        <v>670</v>
      </c>
      <c r="L6" s="75" t="s">
        <v>777</v>
      </c>
      <c r="M6" s="75"/>
      <c r="N6" s="74" t="s">
        <v>704</v>
      </c>
      <c r="O6" s="74" t="s">
        <v>699</v>
      </c>
      <c r="P6" s="75">
        <v>36201</v>
      </c>
    </row>
    <row r="7" spans="1:17" s="213" customFormat="1" ht="39" customHeight="1" x14ac:dyDescent="0.25">
      <c r="A7" s="238"/>
      <c r="B7" s="232"/>
      <c r="C7" s="231"/>
      <c r="D7" s="232"/>
      <c r="E7" s="74" t="s">
        <v>700</v>
      </c>
      <c r="F7" s="74" t="s">
        <v>701</v>
      </c>
      <c r="G7" s="209">
        <v>7555502</v>
      </c>
      <c r="H7" s="74" t="s">
        <v>9</v>
      </c>
      <c r="I7" s="210" t="s">
        <v>702</v>
      </c>
      <c r="J7" s="210" t="s">
        <v>703</v>
      </c>
      <c r="K7" s="74" t="s">
        <v>670</v>
      </c>
      <c r="L7" s="75">
        <v>38092</v>
      </c>
      <c r="M7" s="75"/>
      <c r="N7" s="74" t="s">
        <v>704</v>
      </c>
      <c r="O7" s="74" t="s">
        <v>711</v>
      </c>
      <c r="P7" s="75">
        <v>36201</v>
      </c>
    </row>
    <row r="8" spans="1:17" x14ac:dyDescent="0.25">
      <c r="A8" s="69"/>
      <c r="B8" s="69"/>
      <c r="C8" s="38" t="s">
        <v>662</v>
      </c>
      <c r="D8" s="39">
        <f>SUM(D3:D6)</f>
        <v>5</v>
      </c>
    </row>
    <row r="9" spans="1:17" s="213" customFormat="1" ht="48" x14ac:dyDescent="0.25">
      <c r="A9" s="239" t="s">
        <v>641</v>
      </c>
      <c r="B9" s="242" t="str">
        <f>'[1]II-Prom'!H20</f>
        <v>I-2002</v>
      </c>
      <c r="C9" s="235" t="s">
        <v>639</v>
      </c>
      <c r="D9" s="235">
        <v>2</v>
      </c>
      <c r="E9" s="74" t="s">
        <v>705</v>
      </c>
      <c r="F9" s="74" t="s">
        <v>706</v>
      </c>
      <c r="G9" s="214">
        <v>75079291</v>
      </c>
      <c r="H9" s="74" t="s">
        <v>9</v>
      </c>
      <c r="I9" s="215" t="s">
        <v>707</v>
      </c>
      <c r="J9" s="210" t="s">
        <v>716</v>
      </c>
      <c r="K9" s="216" t="s">
        <v>708</v>
      </c>
      <c r="L9" s="75">
        <v>37939</v>
      </c>
      <c r="M9" s="77"/>
      <c r="N9" s="215" t="s">
        <v>709</v>
      </c>
      <c r="O9" s="210" t="s">
        <v>710</v>
      </c>
      <c r="P9" s="76">
        <v>37288</v>
      </c>
    </row>
    <row r="10" spans="1:17" s="213" customFormat="1" ht="36" x14ac:dyDescent="0.25">
      <c r="A10" s="240"/>
      <c r="B10" s="243"/>
      <c r="C10" s="236"/>
      <c r="D10" s="236"/>
      <c r="E10" s="74" t="s">
        <v>713</v>
      </c>
      <c r="F10" s="74" t="s">
        <v>714</v>
      </c>
      <c r="G10" s="209">
        <v>10025330</v>
      </c>
      <c r="H10" s="74" t="s">
        <v>9</v>
      </c>
      <c r="I10" s="210" t="s">
        <v>715</v>
      </c>
      <c r="J10" s="210" t="s">
        <v>717</v>
      </c>
      <c r="K10" s="74" t="s">
        <v>708</v>
      </c>
      <c r="L10" s="75">
        <v>37939</v>
      </c>
      <c r="M10" s="74"/>
      <c r="N10" s="215" t="s">
        <v>709</v>
      </c>
      <c r="O10" s="74" t="s">
        <v>693</v>
      </c>
      <c r="P10" s="76">
        <v>37288</v>
      </c>
    </row>
    <row r="11" spans="1:17" s="213" customFormat="1" ht="36" customHeight="1" x14ac:dyDescent="0.25">
      <c r="A11" s="240"/>
      <c r="B11" s="243"/>
      <c r="C11" s="235" t="s">
        <v>640</v>
      </c>
      <c r="D11" s="233">
        <v>2</v>
      </c>
      <c r="E11" s="74" t="s">
        <v>718</v>
      </c>
      <c r="F11" s="74" t="s">
        <v>719</v>
      </c>
      <c r="G11" s="209">
        <v>10025869</v>
      </c>
      <c r="H11" s="217" t="s">
        <v>9</v>
      </c>
      <c r="I11" s="218" t="s">
        <v>720</v>
      </c>
      <c r="J11" s="210" t="s">
        <v>721</v>
      </c>
      <c r="K11" s="74" t="s">
        <v>708</v>
      </c>
      <c r="L11" s="75">
        <v>38194</v>
      </c>
      <c r="M11" s="74"/>
      <c r="N11" s="74" t="s">
        <v>704</v>
      </c>
      <c r="O11" s="74" t="s">
        <v>699</v>
      </c>
      <c r="P11" s="78">
        <v>37288</v>
      </c>
    </row>
    <row r="12" spans="1:17" s="213" customFormat="1" ht="36" x14ac:dyDescent="0.25">
      <c r="A12" s="240"/>
      <c r="B12" s="243"/>
      <c r="C12" s="236"/>
      <c r="D12" s="234"/>
      <c r="E12" s="74" t="s">
        <v>722</v>
      </c>
      <c r="F12" s="74" t="s">
        <v>723</v>
      </c>
      <c r="G12" s="209">
        <v>10110951</v>
      </c>
      <c r="H12" s="74" t="s">
        <v>9</v>
      </c>
      <c r="I12" s="218" t="s">
        <v>724</v>
      </c>
      <c r="J12" s="210" t="s">
        <v>721</v>
      </c>
      <c r="K12" s="74" t="s">
        <v>708</v>
      </c>
      <c r="L12" s="75">
        <v>38194</v>
      </c>
      <c r="M12" s="74"/>
      <c r="N12" s="74" t="s">
        <v>698</v>
      </c>
      <c r="O12" s="74" t="s">
        <v>699</v>
      </c>
      <c r="P12" s="78">
        <v>37288</v>
      </c>
    </row>
    <row r="13" spans="1:17" s="213" customFormat="1" ht="35.25" customHeight="1" x14ac:dyDescent="0.25">
      <c r="A13" s="240"/>
      <c r="B13" s="243"/>
      <c r="C13" s="235" t="s">
        <v>642</v>
      </c>
      <c r="D13" s="235">
        <v>2</v>
      </c>
      <c r="E13" s="74" t="s">
        <v>725</v>
      </c>
      <c r="F13" s="74" t="s">
        <v>726</v>
      </c>
      <c r="G13" s="209">
        <v>16221041</v>
      </c>
      <c r="H13" s="74" t="s">
        <v>9</v>
      </c>
      <c r="I13" s="210" t="s">
        <v>727</v>
      </c>
      <c r="J13" s="210" t="s">
        <v>728</v>
      </c>
      <c r="K13" s="74" t="s">
        <v>708</v>
      </c>
      <c r="L13" s="75">
        <v>38308</v>
      </c>
      <c r="M13" s="74"/>
      <c r="N13" s="74" t="s">
        <v>698</v>
      </c>
      <c r="O13" s="74" t="s">
        <v>729</v>
      </c>
      <c r="P13" s="78">
        <v>37288</v>
      </c>
    </row>
    <row r="14" spans="1:17" s="213" customFormat="1" ht="36" x14ac:dyDescent="0.25">
      <c r="A14" s="240"/>
      <c r="B14" s="243"/>
      <c r="C14" s="236"/>
      <c r="D14" s="236"/>
      <c r="E14" s="74" t="s">
        <v>730</v>
      </c>
      <c r="F14" s="74" t="s">
        <v>719</v>
      </c>
      <c r="G14" s="209">
        <v>10029220</v>
      </c>
      <c r="H14" s="74" t="s">
        <v>9</v>
      </c>
      <c r="I14" s="218" t="s">
        <v>731</v>
      </c>
      <c r="J14" s="218" t="s">
        <v>732</v>
      </c>
      <c r="K14" s="74" t="s">
        <v>708</v>
      </c>
      <c r="L14" s="75">
        <v>38310</v>
      </c>
      <c r="M14" s="74"/>
      <c r="N14" s="74" t="s">
        <v>704</v>
      </c>
      <c r="O14" s="74" t="s">
        <v>733</v>
      </c>
      <c r="P14" s="76">
        <v>37288</v>
      </c>
    </row>
    <row r="15" spans="1:17" s="213" customFormat="1" ht="48" x14ac:dyDescent="0.25">
      <c r="A15" s="240"/>
      <c r="B15" s="243"/>
      <c r="C15" s="208" t="s">
        <v>643</v>
      </c>
      <c r="D15" s="208">
        <v>1</v>
      </c>
      <c r="E15" s="74" t="s">
        <v>734</v>
      </c>
      <c r="F15" s="74" t="s">
        <v>735</v>
      </c>
      <c r="G15" s="209">
        <v>10002675</v>
      </c>
      <c r="H15" s="217" t="s">
        <v>9</v>
      </c>
      <c r="I15" s="210" t="s">
        <v>736</v>
      </c>
      <c r="J15" s="210" t="s">
        <v>737</v>
      </c>
      <c r="K15" s="74" t="s">
        <v>708</v>
      </c>
      <c r="L15" s="75">
        <v>38411</v>
      </c>
      <c r="M15" s="74"/>
      <c r="N15" s="74" t="s">
        <v>704</v>
      </c>
      <c r="O15" s="74" t="s">
        <v>699</v>
      </c>
      <c r="P15" s="78">
        <v>37288</v>
      </c>
      <c r="Q15" s="82"/>
    </row>
    <row r="16" spans="1:17" s="213" customFormat="1" ht="36.75" x14ac:dyDescent="0.25">
      <c r="A16" s="240"/>
      <c r="B16" s="243"/>
      <c r="C16" s="208" t="s">
        <v>644</v>
      </c>
      <c r="D16" s="208">
        <v>1</v>
      </c>
      <c r="E16" s="74" t="s">
        <v>738</v>
      </c>
      <c r="F16" s="74" t="s">
        <v>739</v>
      </c>
      <c r="G16" s="209">
        <v>42014944</v>
      </c>
      <c r="H16" s="74" t="s">
        <v>9</v>
      </c>
      <c r="I16" s="218" t="s">
        <v>740</v>
      </c>
      <c r="J16" s="219" t="s">
        <v>741</v>
      </c>
      <c r="K16" s="74" t="s">
        <v>708</v>
      </c>
      <c r="L16" s="75">
        <v>38628</v>
      </c>
      <c r="M16" s="74"/>
      <c r="N16" s="74" t="s">
        <v>698</v>
      </c>
      <c r="O16" s="74" t="s">
        <v>699</v>
      </c>
      <c r="P16" s="78">
        <v>37290</v>
      </c>
      <c r="Q16" s="82"/>
    </row>
    <row r="17" spans="1:17" s="213" customFormat="1" ht="24" x14ac:dyDescent="0.25">
      <c r="A17" s="240"/>
      <c r="B17" s="243"/>
      <c r="C17" s="208" t="s">
        <v>645</v>
      </c>
      <c r="D17" s="208">
        <v>1</v>
      </c>
      <c r="E17" s="74" t="s">
        <v>742</v>
      </c>
      <c r="F17" s="74" t="s">
        <v>743</v>
      </c>
      <c r="G17" s="209">
        <v>89007291</v>
      </c>
      <c r="H17" s="74" t="s">
        <v>9</v>
      </c>
      <c r="I17" s="218" t="s">
        <v>744</v>
      </c>
      <c r="J17" s="210" t="s">
        <v>745</v>
      </c>
      <c r="K17" s="74" t="s">
        <v>708</v>
      </c>
      <c r="L17" s="75">
        <v>38754</v>
      </c>
      <c r="M17" s="74"/>
      <c r="N17" s="74" t="s">
        <v>704</v>
      </c>
      <c r="O17" s="74" t="s">
        <v>699</v>
      </c>
      <c r="P17" s="78">
        <v>37288</v>
      </c>
      <c r="Q17" s="82"/>
    </row>
    <row r="18" spans="1:17" s="213" customFormat="1" ht="24" x14ac:dyDescent="0.25">
      <c r="A18" s="240"/>
      <c r="B18" s="243"/>
      <c r="C18" s="208" t="s">
        <v>646</v>
      </c>
      <c r="D18" s="208">
        <v>1</v>
      </c>
      <c r="E18" s="74" t="s">
        <v>746</v>
      </c>
      <c r="F18" s="74" t="s">
        <v>747</v>
      </c>
      <c r="G18" s="209">
        <v>10134312</v>
      </c>
      <c r="H18" s="74" t="s">
        <v>9</v>
      </c>
      <c r="I18" s="210" t="s">
        <v>748</v>
      </c>
      <c r="J18" s="210" t="s">
        <v>749</v>
      </c>
      <c r="K18" s="74" t="s">
        <v>708</v>
      </c>
      <c r="L18" s="75">
        <v>38995</v>
      </c>
      <c r="M18" s="74"/>
      <c r="N18" s="74" t="s">
        <v>704</v>
      </c>
      <c r="O18" s="74" t="s">
        <v>750</v>
      </c>
      <c r="P18" s="78">
        <v>38565</v>
      </c>
      <c r="Q18" s="82"/>
    </row>
    <row r="19" spans="1:17" s="213" customFormat="1" ht="24" x14ac:dyDescent="0.25">
      <c r="A19" s="240"/>
      <c r="B19" s="243"/>
      <c r="C19" s="208" t="s">
        <v>647</v>
      </c>
      <c r="D19" s="208">
        <v>1</v>
      </c>
      <c r="E19" s="74" t="s">
        <v>751</v>
      </c>
      <c r="F19" s="74" t="s">
        <v>752</v>
      </c>
      <c r="G19" s="209">
        <v>75085719</v>
      </c>
      <c r="H19" s="74" t="s">
        <v>9</v>
      </c>
      <c r="I19" s="210" t="s">
        <v>753</v>
      </c>
      <c r="J19" s="210" t="s">
        <v>754</v>
      </c>
      <c r="K19" s="74" t="s">
        <v>708</v>
      </c>
      <c r="L19" s="75">
        <v>39430</v>
      </c>
      <c r="M19" s="74"/>
      <c r="N19" s="74" t="s">
        <v>709</v>
      </c>
      <c r="O19" s="74" t="s">
        <v>755</v>
      </c>
      <c r="P19" s="78">
        <v>39387</v>
      </c>
      <c r="Q19" s="82"/>
    </row>
    <row r="20" spans="1:17" s="213" customFormat="1" ht="54" customHeight="1" x14ac:dyDescent="0.25">
      <c r="A20" s="240"/>
      <c r="B20" s="243"/>
      <c r="C20" s="233" t="s">
        <v>648</v>
      </c>
      <c r="D20" s="235">
        <v>2</v>
      </c>
      <c r="E20" s="74" t="s">
        <v>756</v>
      </c>
      <c r="F20" s="74" t="s">
        <v>757</v>
      </c>
      <c r="G20" s="209">
        <v>10027350</v>
      </c>
      <c r="H20" s="74" t="s">
        <v>9</v>
      </c>
      <c r="I20" s="210" t="s">
        <v>758</v>
      </c>
      <c r="J20" s="210" t="s">
        <v>759</v>
      </c>
      <c r="K20" s="74" t="s">
        <v>708</v>
      </c>
      <c r="L20" s="75">
        <v>39568</v>
      </c>
      <c r="M20" s="74"/>
      <c r="N20" s="74" t="s">
        <v>709</v>
      </c>
      <c r="O20" s="74" t="s">
        <v>733</v>
      </c>
      <c r="P20" s="76">
        <v>37288</v>
      </c>
      <c r="Q20" s="82"/>
    </row>
    <row r="21" spans="1:17" s="213" customFormat="1" ht="36" x14ac:dyDescent="0.25">
      <c r="A21" s="240"/>
      <c r="B21" s="243"/>
      <c r="C21" s="234"/>
      <c r="D21" s="236"/>
      <c r="E21" s="74" t="s">
        <v>760</v>
      </c>
      <c r="F21" s="74" t="s">
        <v>761</v>
      </c>
      <c r="G21" s="209">
        <v>10120497</v>
      </c>
      <c r="H21" s="74" t="s">
        <v>9</v>
      </c>
      <c r="I21" s="218" t="s">
        <v>762</v>
      </c>
      <c r="J21" s="210" t="s">
        <v>763</v>
      </c>
      <c r="K21" s="74" t="s">
        <v>708</v>
      </c>
      <c r="L21" s="75">
        <v>39574</v>
      </c>
      <c r="M21" s="74"/>
      <c r="N21" s="74" t="s">
        <v>704</v>
      </c>
      <c r="O21" s="74" t="s">
        <v>693</v>
      </c>
      <c r="P21" s="76">
        <v>39508</v>
      </c>
      <c r="Q21" s="82"/>
    </row>
    <row r="22" spans="1:17" s="213" customFormat="1" ht="42" customHeight="1" x14ac:dyDescent="0.25">
      <c r="A22" s="240"/>
      <c r="B22" s="243"/>
      <c r="C22" s="208" t="s">
        <v>649</v>
      </c>
      <c r="D22" s="208">
        <v>1</v>
      </c>
      <c r="E22" s="74" t="s">
        <v>764</v>
      </c>
      <c r="F22" s="74" t="s">
        <v>765</v>
      </c>
      <c r="G22" s="209">
        <v>10029634</v>
      </c>
      <c r="H22" s="210" t="s">
        <v>9</v>
      </c>
      <c r="I22" s="210" t="s">
        <v>766</v>
      </c>
      <c r="J22" s="210" t="s">
        <v>767</v>
      </c>
      <c r="K22" s="74" t="s">
        <v>708</v>
      </c>
      <c r="L22" s="75">
        <v>39769</v>
      </c>
      <c r="M22" s="74"/>
      <c r="N22" s="74" t="s">
        <v>704</v>
      </c>
      <c r="O22" s="74" t="s">
        <v>693</v>
      </c>
      <c r="P22" s="76">
        <v>37288</v>
      </c>
    </row>
    <row r="23" spans="1:17" s="213" customFormat="1" ht="36" x14ac:dyDescent="0.25">
      <c r="A23" s="241"/>
      <c r="B23" s="244"/>
      <c r="C23" s="208" t="s">
        <v>650</v>
      </c>
      <c r="D23" s="208">
        <v>1</v>
      </c>
      <c r="E23" s="74" t="s">
        <v>768</v>
      </c>
      <c r="F23" s="74" t="s">
        <v>769</v>
      </c>
      <c r="G23" s="209">
        <v>18497574</v>
      </c>
      <c r="H23" s="74" t="s">
        <v>9</v>
      </c>
      <c r="I23" s="210" t="s">
        <v>770</v>
      </c>
      <c r="J23" s="210" t="s">
        <v>771</v>
      </c>
      <c r="K23" s="74" t="s">
        <v>708</v>
      </c>
      <c r="L23" s="75">
        <v>40792</v>
      </c>
      <c r="M23" s="74"/>
      <c r="N23" s="74" t="s">
        <v>709</v>
      </c>
      <c r="O23" s="74" t="s">
        <v>750</v>
      </c>
      <c r="P23" s="78">
        <v>40756</v>
      </c>
      <c r="Q23" s="82"/>
    </row>
    <row r="24" spans="1:17" x14ac:dyDescent="0.25">
      <c r="A24" s="254" t="s">
        <v>651</v>
      </c>
      <c r="B24" s="257" t="s">
        <v>640</v>
      </c>
      <c r="C24" s="40" t="s">
        <v>662</v>
      </c>
      <c r="D24" s="41">
        <f>SUM(D9:D23)</f>
        <v>15</v>
      </c>
      <c r="J24" s="85"/>
    </row>
    <row r="25" spans="1:17" s="213" customFormat="1" ht="36" x14ac:dyDescent="0.25">
      <c r="A25" s="255"/>
      <c r="B25" s="258"/>
      <c r="C25" s="233" t="s">
        <v>644</v>
      </c>
      <c r="D25" s="233">
        <v>9</v>
      </c>
      <c r="E25" s="74" t="s">
        <v>812</v>
      </c>
      <c r="F25" s="74" t="s">
        <v>813</v>
      </c>
      <c r="G25" s="209">
        <v>9872138</v>
      </c>
      <c r="H25" s="74" t="s">
        <v>9</v>
      </c>
      <c r="I25" s="210" t="s">
        <v>814</v>
      </c>
      <c r="J25" s="210" t="s">
        <v>815</v>
      </c>
      <c r="K25" s="74" t="s">
        <v>640</v>
      </c>
      <c r="L25" s="83">
        <v>38692</v>
      </c>
      <c r="M25" s="74"/>
      <c r="N25" s="74" t="s">
        <v>709</v>
      </c>
      <c r="O25" s="74" t="s">
        <v>816</v>
      </c>
      <c r="P25" s="76">
        <v>38384</v>
      </c>
    </row>
    <row r="26" spans="1:17" s="213" customFormat="1" ht="24" x14ac:dyDescent="0.25">
      <c r="A26" s="255"/>
      <c r="B26" s="258"/>
      <c r="C26" s="237"/>
      <c r="D26" s="237"/>
      <c r="E26" s="74" t="s">
        <v>808</v>
      </c>
      <c r="F26" s="74" t="s">
        <v>809</v>
      </c>
      <c r="G26" s="209">
        <v>10002895</v>
      </c>
      <c r="H26" s="217" t="s">
        <v>9</v>
      </c>
      <c r="I26" s="210" t="s">
        <v>810</v>
      </c>
      <c r="J26" s="210" t="s">
        <v>811</v>
      </c>
      <c r="K26" s="74" t="s">
        <v>640</v>
      </c>
      <c r="L26" s="83">
        <v>38685</v>
      </c>
      <c r="M26" s="74"/>
      <c r="N26" s="74" t="s">
        <v>704</v>
      </c>
      <c r="O26" s="74" t="s">
        <v>729</v>
      </c>
      <c r="P26" s="76">
        <v>38384</v>
      </c>
    </row>
    <row r="27" spans="1:17" s="213" customFormat="1" ht="36" x14ac:dyDescent="0.25">
      <c r="A27" s="255"/>
      <c r="B27" s="258"/>
      <c r="C27" s="237"/>
      <c r="D27" s="237"/>
      <c r="E27" s="74" t="s">
        <v>804</v>
      </c>
      <c r="F27" s="74" t="s">
        <v>805</v>
      </c>
      <c r="G27" s="209">
        <v>42095360</v>
      </c>
      <c r="H27" s="217" t="s">
        <v>9</v>
      </c>
      <c r="I27" s="218" t="s">
        <v>806</v>
      </c>
      <c r="J27" s="210" t="s">
        <v>807</v>
      </c>
      <c r="K27" s="74" t="s">
        <v>640</v>
      </c>
      <c r="L27" s="75">
        <v>38685</v>
      </c>
      <c r="M27" s="74"/>
      <c r="N27" s="74" t="s">
        <v>709</v>
      </c>
      <c r="O27" s="74" t="s">
        <v>799</v>
      </c>
      <c r="P27" s="76">
        <v>38384</v>
      </c>
    </row>
    <row r="28" spans="1:17" s="213" customFormat="1" ht="36" x14ac:dyDescent="0.25">
      <c r="A28" s="255"/>
      <c r="B28" s="258"/>
      <c r="C28" s="237"/>
      <c r="D28" s="237"/>
      <c r="E28" s="74" t="s">
        <v>800</v>
      </c>
      <c r="F28" s="74" t="s">
        <v>801</v>
      </c>
      <c r="G28" s="209">
        <v>10006998</v>
      </c>
      <c r="H28" s="217" t="s">
        <v>9</v>
      </c>
      <c r="I28" s="218" t="s">
        <v>802</v>
      </c>
      <c r="J28" s="210" t="s">
        <v>803</v>
      </c>
      <c r="K28" s="75" t="s">
        <v>640</v>
      </c>
      <c r="L28" s="75">
        <v>38678</v>
      </c>
      <c r="M28" s="74"/>
      <c r="N28" s="74" t="s">
        <v>709</v>
      </c>
      <c r="O28" s="74" t="s">
        <v>733</v>
      </c>
      <c r="P28" s="76">
        <v>38200</v>
      </c>
    </row>
    <row r="29" spans="1:17" s="213" customFormat="1" ht="36" x14ac:dyDescent="0.25">
      <c r="A29" s="255"/>
      <c r="B29" s="258"/>
      <c r="C29" s="237"/>
      <c r="D29" s="237"/>
      <c r="E29" s="74" t="s">
        <v>791</v>
      </c>
      <c r="F29" s="74" t="s">
        <v>792</v>
      </c>
      <c r="G29" s="209">
        <v>10011032</v>
      </c>
      <c r="H29" s="74" t="s">
        <v>9</v>
      </c>
      <c r="I29" s="218" t="s">
        <v>793</v>
      </c>
      <c r="J29" s="210" t="s">
        <v>794</v>
      </c>
      <c r="K29" s="74" t="s">
        <v>640</v>
      </c>
      <c r="L29" s="75">
        <v>38687</v>
      </c>
      <c r="M29" s="74"/>
      <c r="N29" s="74" t="s">
        <v>709</v>
      </c>
      <c r="O29" s="74" t="s">
        <v>733</v>
      </c>
      <c r="P29" s="76">
        <v>38200</v>
      </c>
    </row>
    <row r="30" spans="1:17" s="213" customFormat="1" ht="36" x14ac:dyDescent="0.25">
      <c r="A30" s="255"/>
      <c r="B30" s="258"/>
      <c r="C30" s="237"/>
      <c r="D30" s="237"/>
      <c r="E30" s="74" t="s">
        <v>795</v>
      </c>
      <c r="F30" s="74" t="s">
        <v>796</v>
      </c>
      <c r="G30" s="209">
        <v>9870016</v>
      </c>
      <c r="H30" s="74" t="s">
        <v>9</v>
      </c>
      <c r="I30" s="210" t="s">
        <v>797</v>
      </c>
      <c r="J30" s="210" t="s">
        <v>798</v>
      </c>
      <c r="K30" s="74" t="s">
        <v>640</v>
      </c>
      <c r="L30" s="75">
        <v>38687</v>
      </c>
      <c r="M30" s="74"/>
      <c r="N30" s="74" t="s">
        <v>704</v>
      </c>
      <c r="O30" s="74" t="s">
        <v>799</v>
      </c>
      <c r="P30" s="76">
        <v>38200</v>
      </c>
    </row>
    <row r="31" spans="1:17" s="213" customFormat="1" ht="24" x14ac:dyDescent="0.25">
      <c r="A31" s="255"/>
      <c r="B31" s="258"/>
      <c r="C31" s="237"/>
      <c r="D31" s="237"/>
      <c r="E31" s="74" t="s">
        <v>787</v>
      </c>
      <c r="F31" s="74" t="s">
        <v>788</v>
      </c>
      <c r="G31" s="209">
        <v>10010254</v>
      </c>
      <c r="H31" s="74" t="s">
        <v>9</v>
      </c>
      <c r="I31" s="218" t="s">
        <v>789</v>
      </c>
      <c r="J31" s="210" t="s">
        <v>790</v>
      </c>
      <c r="K31" s="74" t="s">
        <v>640</v>
      </c>
      <c r="L31" s="75">
        <v>38684</v>
      </c>
      <c r="M31" s="74"/>
      <c r="N31" s="74" t="s">
        <v>704</v>
      </c>
      <c r="O31" s="74" t="s">
        <v>782</v>
      </c>
      <c r="P31" s="76">
        <v>38292</v>
      </c>
    </row>
    <row r="32" spans="1:17" s="213" customFormat="1" ht="36" x14ac:dyDescent="0.25">
      <c r="A32" s="255"/>
      <c r="B32" s="258"/>
      <c r="C32" s="237"/>
      <c r="D32" s="237"/>
      <c r="E32" s="74" t="s">
        <v>783</v>
      </c>
      <c r="F32" s="74" t="s">
        <v>784</v>
      </c>
      <c r="G32" s="209">
        <v>9870941</v>
      </c>
      <c r="H32" s="74" t="s">
        <v>9</v>
      </c>
      <c r="I32" s="218" t="s">
        <v>785</v>
      </c>
      <c r="J32" s="210" t="s">
        <v>786</v>
      </c>
      <c r="K32" s="74" t="s">
        <v>640</v>
      </c>
      <c r="L32" s="75">
        <v>38681</v>
      </c>
      <c r="M32" s="74"/>
      <c r="N32" s="74" t="s">
        <v>709</v>
      </c>
      <c r="O32" s="74" t="s">
        <v>693</v>
      </c>
      <c r="P32" s="76">
        <v>38292</v>
      </c>
    </row>
    <row r="33" spans="1:16" s="213" customFormat="1" ht="36" x14ac:dyDescent="0.25">
      <c r="A33" s="255"/>
      <c r="B33" s="258"/>
      <c r="C33" s="234"/>
      <c r="D33" s="234"/>
      <c r="E33" s="74" t="s">
        <v>778</v>
      </c>
      <c r="F33" s="74" t="s">
        <v>779</v>
      </c>
      <c r="G33" s="209">
        <v>42141031</v>
      </c>
      <c r="H33" s="74" t="s">
        <v>9</v>
      </c>
      <c r="I33" s="218" t="s">
        <v>780</v>
      </c>
      <c r="J33" s="210" t="s">
        <v>781</v>
      </c>
      <c r="K33" s="74" t="s">
        <v>640</v>
      </c>
      <c r="L33" s="75">
        <v>38684</v>
      </c>
      <c r="M33" s="74"/>
      <c r="N33" s="74" t="s">
        <v>704</v>
      </c>
      <c r="O33" s="74" t="s">
        <v>782</v>
      </c>
      <c r="P33" s="76">
        <v>38292</v>
      </c>
    </row>
    <row r="34" spans="1:16" s="213" customFormat="1" ht="36" x14ac:dyDescent="0.25">
      <c r="A34" s="255"/>
      <c r="B34" s="258"/>
      <c r="C34" s="233" t="s">
        <v>645</v>
      </c>
      <c r="D34" s="233">
        <v>3</v>
      </c>
      <c r="E34" s="74" t="s">
        <v>817</v>
      </c>
      <c r="F34" s="74" t="s">
        <v>818</v>
      </c>
      <c r="G34" s="209">
        <v>9871440</v>
      </c>
      <c r="H34" s="74" t="s">
        <v>9</v>
      </c>
      <c r="I34" s="218" t="s">
        <v>819</v>
      </c>
      <c r="J34" s="210" t="s">
        <v>820</v>
      </c>
      <c r="K34" s="74" t="s">
        <v>640</v>
      </c>
      <c r="L34" s="75">
        <v>38751</v>
      </c>
      <c r="M34" s="74"/>
      <c r="N34" s="74" t="s">
        <v>709</v>
      </c>
      <c r="O34" s="74" t="s">
        <v>693</v>
      </c>
      <c r="P34" s="76">
        <v>38292</v>
      </c>
    </row>
    <row r="35" spans="1:16" s="213" customFormat="1" ht="48" x14ac:dyDescent="0.25">
      <c r="A35" s="255"/>
      <c r="B35" s="258"/>
      <c r="C35" s="237"/>
      <c r="D35" s="237"/>
      <c r="E35" s="74" t="s">
        <v>821</v>
      </c>
      <c r="F35" s="74" t="s">
        <v>822</v>
      </c>
      <c r="G35" s="209">
        <v>9870227</v>
      </c>
      <c r="H35" s="74" t="s">
        <v>9</v>
      </c>
      <c r="I35" s="210" t="s">
        <v>823</v>
      </c>
      <c r="J35" s="210" t="s">
        <v>824</v>
      </c>
      <c r="K35" s="74" t="s">
        <v>640</v>
      </c>
      <c r="L35" s="83">
        <v>38860</v>
      </c>
      <c r="M35" s="74"/>
      <c r="N35" s="74" t="s">
        <v>709</v>
      </c>
      <c r="O35" s="74" t="s">
        <v>750</v>
      </c>
      <c r="P35" s="76">
        <v>38384</v>
      </c>
    </row>
    <row r="36" spans="1:16" s="213" customFormat="1" ht="48" x14ac:dyDescent="0.25">
      <c r="A36" s="255"/>
      <c r="B36" s="258"/>
      <c r="C36" s="234"/>
      <c r="D36" s="234"/>
      <c r="E36" s="74" t="s">
        <v>825</v>
      </c>
      <c r="F36" s="74" t="s">
        <v>826</v>
      </c>
      <c r="G36" s="209">
        <v>9872621</v>
      </c>
      <c r="H36" s="74" t="s">
        <v>9</v>
      </c>
      <c r="I36" s="210" t="s">
        <v>827</v>
      </c>
      <c r="J36" s="210" t="s">
        <v>828</v>
      </c>
      <c r="K36" s="74" t="s">
        <v>640</v>
      </c>
      <c r="L36" s="83">
        <v>38863</v>
      </c>
      <c r="M36" s="74"/>
      <c r="N36" s="74" t="s">
        <v>709</v>
      </c>
      <c r="O36" s="74" t="s">
        <v>750</v>
      </c>
      <c r="P36" s="76">
        <v>38384</v>
      </c>
    </row>
    <row r="37" spans="1:16" s="213" customFormat="1" ht="24" x14ac:dyDescent="0.25">
      <c r="A37" s="255"/>
      <c r="B37" s="258"/>
      <c r="C37" s="208" t="s">
        <v>646</v>
      </c>
      <c r="D37" s="208">
        <v>1</v>
      </c>
      <c r="E37" s="74" t="s">
        <v>829</v>
      </c>
      <c r="F37" s="74" t="s">
        <v>830</v>
      </c>
      <c r="G37" s="209">
        <v>9873381</v>
      </c>
      <c r="H37" s="74" t="s">
        <v>9</v>
      </c>
      <c r="I37" s="218" t="s">
        <v>831</v>
      </c>
      <c r="J37" s="210" t="s">
        <v>832</v>
      </c>
      <c r="K37" s="74" t="s">
        <v>640</v>
      </c>
      <c r="L37" s="75">
        <v>39049</v>
      </c>
      <c r="M37" s="74"/>
      <c r="N37" s="74" t="s">
        <v>709</v>
      </c>
      <c r="O37" s="74" t="s">
        <v>693</v>
      </c>
      <c r="P37" s="76">
        <v>38565</v>
      </c>
    </row>
    <row r="38" spans="1:16" s="213" customFormat="1" ht="36" x14ac:dyDescent="0.25">
      <c r="A38" s="255"/>
      <c r="B38" s="258"/>
      <c r="C38" s="233" t="s">
        <v>652</v>
      </c>
      <c r="D38" s="233">
        <v>2</v>
      </c>
      <c r="E38" s="74" t="s">
        <v>833</v>
      </c>
      <c r="F38" s="74" t="s">
        <v>834</v>
      </c>
      <c r="G38" s="209">
        <v>75092625</v>
      </c>
      <c r="H38" s="74" t="s">
        <v>9</v>
      </c>
      <c r="I38" s="218" t="s">
        <v>835</v>
      </c>
      <c r="J38" s="210" t="s">
        <v>836</v>
      </c>
      <c r="K38" s="74" t="s">
        <v>640</v>
      </c>
      <c r="L38" s="75">
        <v>39116</v>
      </c>
      <c r="M38" s="74"/>
      <c r="N38" s="74" t="s">
        <v>704</v>
      </c>
      <c r="O38" s="74" t="s">
        <v>782</v>
      </c>
      <c r="P38" s="76">
        <v>38565</v>
      </c>
    </row>
    <row r="39" spans="1:16" s="213" customFormat="1" ht="36" x14ac:dyDescent="0.25">
      <c r="A39" s="255"/>
      <c r="B39" s="258"/>
      <c r="C39" s="234"/>
      <c r="D39" s="234"/>
      <c r="E39" s="74" t="s">
        <v>837</v>
      </c>
      <c r="F39" s="74" t="s">
        <v>838</v>
      </c>
      <c r="G39" s="209">
        <v>10034133</v>
      </c>
      <c r="H39" s="74" t="s">
        <v>9</v>
      </c>
      <c r="I39" s="220" t="s">
        <v>839</v>
      </c>
      <c r="J39" s="210" t="s">
        <v>840</v>
      </c>
      <c r="K39" s="74" t="s">
        <v>640</v>
      </c>
      <c r="L39" s="83">
        <v>39186</v>
      </c>
      <c r="M39" s="74"/>
      <c r="N39" s="74" t="s">
        <v>709</v>
      </c>
      <c r="O39" s="74" t="s">
        <v>750</v>
      </c>
      <c r="P39" s="76">
        <v>38384</v>
      </c>
    </row>
    <row r="40" spans="1:16" s="213" customFormat="1" ht="36" x14ac:dyDescent="0.25">
      <c r="A40" s="255"/>
      <c r="B40" s="258"/>
      <c r="C40" s="208" t="s">
        <v>649</v>
      </c>
      <c r="D40" s="208">
        <v>1</v>
      </c>
      <c r="E40" s="74" t="s">
        <v>841</v>
      </c>
      <c r="F40" s="74" t="s">
        <v>842</v>
      </c>
      <c r="G40" s="214">
        <v>13488371</v>
      </c>
      <c r="H40" s="74" t="s">
        <v>9</v>
      </c>
      <c r="I40" s="210" t="s">
        <v>843</v>
      </c>
      <c r="J40" s="210" t="s">
        <v>844</v>
      </c>
      <c r="K40" s="216" t="s">
        <v>640</v>
      </c>
      <c r="L40" s="75">
        <v>39689</v>
      </c>
      <c r="M40" s="77"/>
      <c r="N40" s="77" t="s">
        <v>704</v>
      </c>
      <c r="O40" s="74" t="s">
        <v>845</v>
      </c>
      <c r="P40" s="76">
        <v>38565</v>
      </c>
    </row>
    <row r="41" spans="1:16" s="213" customFormat="1" ht="48" x14ac:dyDescent="0.25">
      <c r="A41" s="255"/>
      <c r="B41" s="258"/>
      <c r="C41" s="208" t="s">
        <v>653</v>
      </c>
      <c r="D41" s="208">
        <v>1</v>
      </c>
      <c r="E41" s="74" t="s">
        <v>846</v>
      </c>
      <c r="F41" s="74" t="s">
        <v>847</v>
      </c>
      <c r="G41" s="209">
        <v>24694065</v>
      </c>
      <c r="H41" s="74" t="s">
        <v>9</v>
      </c>
      <c r="I41" s="210" t="s">
        <v>848</v>
      </c>
      <c r="J41" s="210" t="s">
        <v>849</v>
      </c>
      <c r="K41" s="74" t="s">
        <v>640</v>
      </c>
      <c r="L41" s="83">
        <v>40136</v>
      </c>
      <c r="M41" s="74"/>
      <c r="N41" s="74" t="s">
        <v>709</v>
      </c>
      <c r="O41" s="74" t="s">
        <v>850</v>
      </c>
      <c r="P41" s="76">
        <v>38018</v>
      </c>
    </row>
    <row r="42" spans="1:16" s="213" customFormat="1" ht="26.25" customHeight="1" x14ac:dyDescent="0.25">
      <c r="A42" s="255"/>
      <c r="B42" s="258"/>
      <c r="C42" s="233" t="s">
        <v>654</v>
      </c>
      <c r="D42" s="233">
        <v>3</v>
      </c>
      <c r="E42" s="74" t="s">
        <v>851</v>
      </c>
      <c r="F42" s="74" t="s">
        <v>852</v>
      </c>
      <c r="G42" s="209">
        <v>18616497</v>
      </c>
      <c r="H42" s="74" t="s">
        <v>9</v>
      </c>
      <c r="I42" s="221" t="s">
        <v>853</v>
      </c>
      <c r="J42" s="210" t="s">
        <v>854</v>
      </c>
      <c r="K42" s="74" t="s">
        <v>640</v>
      </c>
      <c r="L42" s="83">
        <v>40200</v>
      </c>
      <c r="M42" s="74"/>
      <c r="N42" s="74" t="s">
        <v>709</v>
      </c>
      <c r="O42" s="74" t="s">
        <v>699</v>
      </c>
      <c r="P42" s="76">
        <v>38018</v>
      </c>
    </row>
    <row r="43" spans="1:16" s="213" customFormat="1" ht="24" x14ac:dyDescent="0.25">
      <c r="A43" s="255"/>
      <c r="B43" s="258"/>
      <c r="C43" s="237"/>
      <c r="D43" s="237"/>
      <c r="E43" s="74" t="s">
        <v>855</v>
      </c>
      <c r="F43" s="74" t="s">
        <v>856</v>
      </c>
      <c r="G43" s="209">
        <v>9874122</v>
      </c>
      <c r="H43" s="74" t="s">
        <v>9</v>
      </c>
      <c r="I43" s="210" t="s">
        <v>857</v>
      </c>
      <c r="J43" s="210" t="s">
        <v>858</v>
      </c>
      <c r="K43" s="74" t="s">
        <v>640</v>
      </c>
      <c r="L43" s="83">
        <v>40238</v>
      </c>
      <c r="M43" s="74"/>
      <c r="N43" s="74" t="s">
        <v>709</v>
      </c>
      <c r="O43" s="74" t="s">
        <v>699</v>
      </c>
      <c r="P43" s="76">
        <v>38018</v>
      </c>
    </row>
    <row r="44" spans="1:16" s="213" customFormat="1" ht="36" x14ac:dyDescent="0.25">
      <c r="A44" s="255"/>
      <c r="B44" s="258"/>
      <c r="C44" s="234"/>
      <c r="D44" s="234"/>
      <c r="E44" s="74" t="s">
        <v>859</v>
      </c>
      <c r="F44" s="74" t="s">
        <v>818</v>
      </c>
      <c r="G44" s="209">
        <v>18519566</v>
      </c>
      <c r="H44" s="74" t="s">
        <v>9</v>
      </c>
      <c r="I44" s="218" t="s">
        <v>860</v>
      </c>
      <c r="J44" s="210" t="s">
        <v>861</v>
      </c>
      <c r="K44" s="74" t="s">
        <v>640</v>
      </c>
      <c r="L44" s="75">
        <v>40246</v>
      </c>
      <c r="M44" s="74"/>
      <c r="N44" s="74" t="s">
        <v>709</v>
      </c>
      <c r="O44" s="74" t="s">
        <v>862</v>
      </c>
      <c r="P44" s="76">
        <v>38565</v>
      </c>
    </row>
    <row r="45" spans="1:16" s="213" customFormat="1" ht="24" x14ac:dyDescent="0.25">
      <c r="A45" s="256"/>
      <c r="B45" s="259"/>
      <c r="C45" s="208" t="s">
        <v>655</v>
      </c>
      <c r="D45" s="208">
        <v>1</v>
      </c>
      <c r="E45" s="74" t="s">
        <v>863</v>
      </c>
      <c r="F45" s="74" t="s">
        <v>701</v>
      </c>
      <c r="G45" s="209">
        <v>87715728</v>
      </c>
      <c r="H45" s="217" t="s">
        <v>9</v>
      </c>
      <c r="I45" s="222" t="s">
        <v>864</v>
      </c>
      <c r="J45" s="222" t="s">
        <v>865</v>
      </c>
      <c r="K45" s="74" t="s">
        <v>640</v>
      </c>
      <c r="L45" s="83">
        <v>40485</v>
      </c>
      <c r="M45" s="84"/>
      <c r="N45" s="84" t="s">
        <v>709</v>
      </c>
      <c r="O45" s="74" t="s">
        <v>693</v>
      </c>
      <c r="P45" s="78">
        <v>38565</v>
      </c>
    </row>
    <row r="46" spans="1:16" x14ac:dyDescent="0.25">
      <c r="A46" s="68"/>
      <c r="B46" s="68"/>
      <c r="C46" s="42" t="s">
        <v>662</v>
      </c>
      <c r="D46" s="36">
        <f>SUM(D25:D45)</f>
        <v>21</v>
      </c>
    </row>
    <row r="47" spans="1:16" s="213" customFormat="1" ht="36" x14ac:dyDescent="0.25">
      <c r="A47" s="248" t="s">
        <v>656</v>
      </c>
      <c r="B47" s="208" t="s">
        <v>643</v>
      </c>
      <c r="C47" s="86" t="s">
        <v>652</v>
      </c>
      <c r="D47" s="208">
        <v>1</v>
      </c>
      <c r="E47" s="74" t="s">
        <v>833</v>
      </c>
      <c r="F47" s="74" t="s">
        <v>834</v>
      </c>
      <c r="G47" s="214">
        <v>75092625</v>
      </c>
      <c r="H47" s="74" t="s">
        <v>9</v>
      </c>
      <c r="I47" s="210" t="s">
        <v>866</v>
      </c>
      <c r="J47" s="210" t="s">
        <v>867</v>
      </c>
      <c r="K47" s="216" t="s">
        <v>643</v>
      </c>
      <c r="L47" s="75">
        <v>39116</v>
      </c>
      <c r="M47" s="77"/>
      <c r="N47" s="77" t="s">
        <v>704</v>
      </c>
      <c r="O47" s="74" t="s">
        <v>868</v>
      </c>
      <c r="P47" s="76">
        <v>38565</v>
      </c>
    </row>
    <row r="48" spans="1:16" s="213" customFormat="1" ht="36" x14ac:dyDescent="0.25">
      <c r="A48" s="248"/>
      <c r="B48" s="249" t="s">
        <v>646</v>
      </c>
      <c r="C48" s="86" t="s">
        <v>647</v>
      </c>
      <c r="D48" s="208">
        <v>1</v>
      </c>
      <c r="E48" s="74" t="s">
        <v>869</v>
      </c>
      <c r="F48" s="74" t="s">
        <v>719</v>
      </c>
      <c r="G48" s="209">
        <v>16074193</v>
      </c>
      <c r="H48" s="74" t="s">
        <v>9</v>
      </c>
      <c r="I48" s="210" t="s">
        <v>870</v>
      </c>
      <c r="J48" s="218" t="s">
        <v>871</v>
      </c>
      <c r="K48" s="74" t="s">
        <v>646</v>
      </c>
      <c r="L48" s="83">
        <v>39315</v>
      </c>
      <c r="M48" s="74"/>
      <c r="N48" s="74" t="s">
        <v>709</v>
      </c>
      <c r="O48" s="74" t="s">
        <v>872</v>
      </c>
      <c r="P48" s="88">
        <v>39173</v>
      </c>
    </row>
    <row r="49" spans="1:16" s="213" customFormat="1" ht="36" x14ac:dyDescent="0.25">
      <c r="A49" s="248"/>
      <c r="B49" s="250"/>
      <c r="C49" s="235" t="s">
        <v>648</v>
      </c>
      <c r="D49" s="233">
        <v>2</v>
      </c>
      <c r="E49" s="74" t="s">
        <v>873</v>
      </c>
      <c r="F49" s="74" t="s">
        <v>874</v>
      </c>
      <c r="G49" s="209">
        <v>10012294</v>
      </c>
      <c r="H49" s="74" t="s">
        <v>9</v>
      </c>
      <c r="I49" s="220" t="s">
        <v>875</v>
      </c>
      <c r="J49" s="210" t="s">
        <v>876</v>
      </c>
      <c r="K49" s="74" t="s">
        <v>646</v>
      </c>
      <c r="L49" s="83">
        <v>39514</v>
      </c>
      <c r="M49" s="74"/>
      <c r="N49" s="74" t="s">
        <v>709</v>
      </c>
      <c r="O49" s="74" t="s">
        <v>872</v>
      </c>
      <c r="P49" s="76">
        <v>39417</v>
      </c>
    </row>
    <row r="50" spans="1:16" s="213" customFormat="1" ht="36" x14ac:dyDescent="0.25">
      <c r="A50" s="248"/>
      <c r="B50" s="250"/>
      <c r="C50" s="236"/>
      <c r="D50" s="234"/>
      <c r="E50" s="74" t="s">
        <v>877</v>
      </c>
      <c r="F50" s="74" t="s">
        <v>878</v>
      </c>
      <c r="G50" s="209">
        <v>25181481</v>
      </c>
      <c r="H50" s="74" t="s">
        <v>9</v>
      </c>
      <c r="I50" s="223" t="s">
        <v>879</v>
      </c>
      <c r="J50" s="210" t="s">
        <v>880</v>
      </c>
      <c r="K50" s="74" t="s">
        <v>646</v>
      </c>
      <c r="L50" s="83">
        <v>39603</v>
      </c>
      <c r="M50" s="74"/>
      <c r="N50" s="74" t="s">
        <v>709</v>
      </c>
      <c r="O50" s="74" t="s">
        <v>881</v>
      </c>
      <c r="P50" s="88">
        <v>39539</v>
      </c>
    </row>
    <row r="51" spans="1:16" s="213" customFormat="1" ht="48" x14ac:dyDescent="0.25">
      <c r="A51" s="248"/>
      <c r="B51" s="250"/>
      <c r="C51" s="233" t="s">
        <v>649</v>
      </c>
      <c r="D51" s="235">
        <v>2</v>
      </c>
      <c r="E51" s="74" t="s">
        <v>882</v>
      </c>
      <c r="F51" s="74" t="s">
        <v>883</v>
      </c>
      <c r="G51" s="209">
        <v>6241081</v>
      </c>
      <c r="H51" s="74" t="s">
        <v>9</v>
      </c>
      <c r="I51" s="220" t="s">
        <v>884</v>
      </c>
      <c r="J51" s="210" t="s">
        <v>885</v>
      </c>
      <c r="K51" s="74" t="s">
        <v>646</v>
      </c>
      <c r="L51" s="75">
        <v>39753</v>
      </c>
      <c r="M51" s="74"/>
      <c r="N51" s="74" t="s">
        <v>709</v>
      </c>
      <c r="O51" s="74" t="s">
        <v>886</v>
      </c>
      <c r="P51" s="76">
        <v>39539</v>
      </c>
    </row>
    <row r="52" spans="1:16" s="213" customFormat="1" ht="48" x14ac:dyDescent="0.25">
      <c r="A52" s="248"/>
      <c r="B52" s="250"/>
      <c r="C52" s="234"/>
      <c r="D52" s="236"/>
      <c r="E52" s="74" t="s">
        <v>887</v>
      </c>
      <c r="F52" s="74" t="s">
        <v>888</v>
      </c>
      <c r="G52" s="209">
        <v>24331614</v>
      </c>
      <c r="H52" s="74" t="s">
        <v>9</v>
      </c>
      <c r="I52" s="220" t="s">
        <v>889</v>
      </c>
      <c r="J52" s="210" t="s">
        <v>890</v>
      </c>
      <c r="K52" s="74" t="s">
        <v>646</v>
      </c>
      <c r="L52" s="83">
        <v>39776</v>
      </c>
      <c r="M52" s="74"/>
      <c r="N52" s="74" t="s">
        <v>687</v>
      </c>
      <c r="O52" s="74" t="s">
        <v>750</v>
      </c>
      <c r="P52" s="88">
        <v>39722</v>
      </c>
    </row>
    <row r="53" spans="1:16" s="213" customFormat="1" ht="48" x14ac:dyDescent="0.25">
      <c r="A53" s="248"/>
      <c r="B53" s="250"/>
      <c r="C53" s="233" t="s">
        <v>653</v>
      </c>
      <c r="D53" s="233">
        <v>3</v>
      </c>
      <c r="E53" s="74" t="s">
        <v>908</v>
      </c>
      <c r="F53" s="74" t="s">
        <v>909</v>
      </c>
      <c r="G53" s="209">
        <v>30231030</v>
      </c>
      <c r="H53" s="74" t="s">
        <v>9</v>
      </c>
      <c r="I53" s="220" t="s">
        <v>910</v>
      </c>
      <c r="J53" s="210" t="s">
        <v>911</v>
      </c>
      <c r="K53" s="74" t="s">
        <v>646</v>
      </c>
      <c r="L53" s="83">
        <v>40066</v>
      </c>
      <c r="M53" s="74"/>
      <c r="N53" s="74" t="s">
        <v>709</v>
      </c>
      <c r="O53" s="74" t="s">
        <v>750</v>
      </c>
      <c r="P53" s="76">
        <v>39722</v>
      </c>
    </row>
    <row r="54" spans="1:16" s="213" customFormat="1" ht="36" x14ac:dyDescent="0.25">
      <c r="A54" s="248"/>
      <c r="B54" s="250"/>
      <c r="C54" s="237"/>
      <c r="D54" s="237"/>
      <c r="E54" s="74" t="s">
        <v>895</v>
      </c>
      <c r="F54" s="74" t="s">
        <v>896</v>
      </c>
      <c r="G54" s="209">
        <v>10034800</v>
      </c>
      <c r="H54" s="217" t="s">
        <v>9</v>
      </c>
      <c r="I54" s="218" t="s">
        <v>897</v>
      </c>
      <c r="J54" s="218" t="s">
        <v>898</v>
      </c>
      <c r="K54" s="74" t="s">
        <v>646</v>
      </c>
      <c r="L54" s="83">
        <v>40052</v>
      </c>
      <c r="M54" s="74"/>
      <c r="N54" s="74" t="s">
        <v>709</v>
      </c>
      <c r="O54" s="74" t="s">
        <v>881</v>
      </c>
      <c r="P54" s="76">
        <v>39539</v>
      </c>
    </row>
    <row r="55" spans="1:16" s="213" customFormat="1" ht="48" x14ac:dyDescent="0.25">
      <c r="A55" s="248"/>
      <c r="B55" s="250"/>
      <c r="C55" s="234"/>
      <c r="D55" s="234"/>
      <c r="E55" s="74" t="s">
        <v>734</v>
      </c>
      <c r="F55" s="74" t="s">
        <v>714</v>
      </c>
      <c r="G55" s="209">
        <v>10022345</v>
      </c>
      <c r="H55" s="217" t="s">
        <v>9</v>
      </c>
      <c r="I55" s="222" t="s">
        <v>899</v>
      </c>
      <c r="J55" s="210" t="s">
        <v>900</v>
      </c>
      <c r="K55" s="74" t="s">
        <v>646</v>
      </c>
      <c r="L55" s="83">
        <v>40059</v>
      </c>
      <c r="M55" s="74"/>
      <c r="N55" s="74" t="s">
        <v>704</v>
      </c>
      <c r="O55" s="74" t="s">
        <v>750</v>
      </c>
      <c r="P55" s="88">
        <v>39479</v>
      </c>
    </row>
    <row r="56" spans="1:16" s="213" customFormat="1" ht="36" x14ac:dyDescent="0.25">
      <c r="A56" s="248"/>
      <c r="B56" s="250"/>
      <c r="C56" s="235" t="s">
        <v>650</v>
      </c>
      <c r="D56" s="235">
        <v>2</v>
      </c>
      <c r="E56" s="74" t="s">
        <v>901</v>
      </c>
      <c r="F56" s="74" t="s">
        <v>902</v>
      </c>
      <c r="G56" s="209">
        <v>9730744</v>
      </c>
      <c r="H56" s="74" t="s">
        <v>9</v>
      </c>
      <c r="I56" s="224" t="s">
        <v>903</v>
      </c>
      <c r="J56" s="222" t="s">
        <v>904</v>
      </c>
      <c r="K56" s="74" t="s">
        <v>646</v>
      </c>
      <c r="L56" s="83">
        <v>40792</v>
      </c>
      <c r="M56" s="84"/>
      <c r="N56" s="84" t="s">
        <v>704</v>
      </c>
      <c r="O56" s="84" t="s">
        <v>750</v>
      </c>
      <c r="P56" s="88">
        <v>40238</v>
      </c>
    </row>
    <row r="57" spans="1:16" s="213" customFormat="1" ht="36" x14ac:dyDescent="0.25">
      <c r="A57" s="248"/>
      <c r="B57" s="251"/>
      <c r="C57" s="236"/>
      <c r="D57" s="236"/>
      <c r="E57" s="74" t="s">
        <v>905</v>
      </c>
      <c r="F57" s="74" t="s">
        <v>906</v>
      </c>
      <c r="G57" s="209">
        <v>18370616</v>
      </c>
      <c r="H57" s="74" t="s">
        <v>9</v>
      </c>
      <c r="I57" s="224" t="s">
        <v>907</v>
      </c>
      <c r="J57" s="222" t="s">
        <v>904</v>
      </c>
      <c r="K57" s="74" t="s">
        <v>646</v>
      </c>
      <c r="L57" s="83">
        <v>40792</v>
      </c>
      <c r="M57" s="84"/>
      <c r="N57" s="84" t="s">
        <v>704</v>
      </c>
      <c r="O57" s="84" t="s">
        <v>750</v>
      </c>
      <c r="P57" s="88">
        <v>40238</v>
      </c>
    </row>
    <row r="58" spans="1:16" s="213" customFormat="1" ht="36" x14ac:dyDescent="0.25">
      <c r="A58" s="248"/>
      <c r="B58" s="208" t="s">
        <v>647</v>
      </c>
      <c r="C58" s="86" t="s">
        <v>653</v>
      </c>
      <c r="D58" s="208">
        <v>1</v>
      </c>
      <c r="E58" s="74" t="s">
        <v>891</v>
      </c>
      <c r="F58" s="74" t="s">
        <v>892</v>
      </c>
      <c r="G58" s="209">
        <v>18519793</v>
      </c>
      <c r="H58" s="74" t="s">
        <v>9</v>
      </c>
      <c r="I58" s="210" t="s">
        <v>893</v>
      </c>
      <c r="J58" s="210" t="s">
        <v>894</v>
      </c>
      <c r="K58" s="74" t="s">
        <v>647</v>
      </c>
      <c r="L58" s="75">
        <v>40026</v>
      </c>
      <c r="M58" s="74"/>
      <c r="N58" s="74" t="s">
        <v>709</v>
      </c>
      <c r="O58" s="74" t="s">
        <v>693</v>
      </c>
      <c r="P58" s="76">
        <v>39814</v>
      </c>
    </row>
    <row r="59" spans="1:16" s="213" customFormat="1" ht="48" customHeight="1" x14ac:dyDescent="0.25">
      <c r="A59" s="248"/>
      <c r="B59" s="208" t="s">
        <v>648</v>
      </c>
      <c r="C59" s="86" t="s">
        <v>654</v>
      </c>
      <c r="D59" s="208">
        <v>1</v>
      </c>
      <c r="E59" s="74" t="s">
        <v>912</v>
      </c>
      <c r="F59" s="74" t="s">
        <v>913</v>
      </c>
      <c r="G59" s="209">
        <v>1088245428</v>
      </c>
      <c r="H59" s="217" t="s">
        <v>9</v>
      </c>
      <c r="I59" s="218" t="s">
        <v>914</v>
      </c>
      <c r="J59" s="218" t="s">
        <v>915</v>
      </c>
      <c r="K59" s="75" t="s">
        <v>648</v>
      </c>
      <c r="L59" s="75">
        <v>40310</v>
      </c>
      <c r="M59" s="74"/>
      <c r="N59" s="74" t="s">
        <v>709</v>
      </c>
      <c r="O59" s="74" t="s">
        <v>693</v>
      </c>
      <c r="P59" s="76">
        <v>40148</v>
      </c>
    </row>
    <row r="60" spans="1:16" s="213" customFormat="1" x14ac:dyDescent="0.25">
      <c r="A60" s="248"/>
      <c r="B60" s="208" t="s">
        <v>649</v>
      </c>
      <c r="C60" s="87" t="s">
        <v>663</v>
      </c>
      <c r="D60" s="208">
        <v>0</v>
      </c>
      <c r="E60" s="82"/>
      <c r="F60" s="82"/>
      <c r="G60" s="82"/>
      <c r="H60" s="82"/>
      <c r="I60" s="89"/>
      <c r="J60" s="89"/>
      <c r="K60" s="82"/>
      <c r="L60" s="82"/>
      <c r="M60" s="82"/>
      <c r="N60" s="82"/>
      <c r="O60" s="82"/>
      <c r="P60" s="82"/>
    </row>
    <row r="61" spans="1:16" s="213" customFormat="1" ht="53.25" customHeight="1" x14ac:dyDescent="0.25">
      <c r="A61" s="248"/>
      <c r="B61" s="208" t="s">
        <v>659</v>
      </c>
      <c r="C61" s="208" t="s">
        <v>650</v>
      </c>
      <c r="D61" s="208">
        <v>1</v>
      </c>
      <c r="E61" s="74" t="s">
        <v>916</v>
      </c>
      <c r="F61" s="74" t="s">
        <v>917</v>
      </c>
      <c r="G61" s="209">
        <v>1098307043</v>
      </c>
      <c r="H61" s="74" t="s">
        <v>9</v>
      </c>
      <c r="I61" s="222" t="s">
        <v>918</v>
      </c>
      <c r="J61" s="222" t="s">
        <v>919</v>
      </c>
      <c r="K61" s="74" t="s">
        <v>659</v>
      </c>
      <c r="L61" s="83">
        <v>40793</v>
      </c>
      <c r="M61" s="84"/>
      <c r="N61" s="84" t="s">
        <v>709</v>
      </c>
      <c r="O61" s="84" t="s">
        <v>920</v>
      </c>
      <c r="P61" s="88" t="s">
        <v>664</v>
      </c>
    </row>
    <row r="62" spans="1:16" x14ac:dyDescent="0.25">
      <c r="A62" s="248"/>
      <c r="B62" s="30" t="s">
        <v>653</v>
      </c>
      <c r="C62" s="87" t="s">
        <v>664</v>
      </c>
      <c r="D62" s="49">
        <v>0</v>
      </c>
      <c r="E62" s="27"/>
      <c r="F62" s="28"/>
      <c r="G62" s="10"/>
    </row>
    <row r="63" spans="1:16" x14ac:dyDescent="0.25">
      <c r="A63" s="14"/>
      <c r="B63" s="31"/>
      <c r="C63" s="43" t="s">
        <v>662</v>
      </c>
      <c r="D63" s="36">
        <f>SUM(D47:D62)</f>
        <v>14</v>
      </c>
      <c r="E63" s="10"/>
      <c r="F63" s="10"/>
      <c r="G63" s="10"/>
    </row>
    <row r="64" spans="1:16" x14ac:dyDescent="0.25">
      <c r="A64" s="24"/>
      <c r="B64" s="25"/>
      <c r="C64" s="25"/>
      <c r="D64" s="26"/>
    </row>
    <row r="65" spans="1:16" s="213" customFormat="1" ht="36" x14ac:dyDescent="0.25">
      <c r="A65" s="245" t="s">
        <v>661</v>
      </c>
      <c r="B65" s="208" t="s">
        <v>652</v>
      </c>
      <c r="C65" s="20" t="s">
        <v>659</v>
      </c>
      <c r="D65" s="20">
        <v>1</v>
      </c>
      <c r="E65" s="74" t="s">
        <v>921</v>
      </c>
      <c r="F65" s="74" t="s">
        <v>922</v>
      </c>
      <c r="G65" s="209">
        <v>9727639</v>
      </c>
      <c r="H65" s="74" t="s">
        <v>9</v>
      </c>
      <c r="I65" s="210" t="s">
        <v>923</v>
      </c>
      <c r="J65" s="210" t="s">
        <v>924</v>
      </c>
      <c r="K65" s="74" t="s">
        <v>652</v>
      </c>
      <c r="L65" s="75">
        <v>39884</v>
      </c>
      <c r="M65" s="74"/>
      <c r="N65" s="74" t="s">
        <v>709</v>
      </c>
      <c r="O65" s="74" t="s">
        <v>925</v>
      </c>
      <c r="P65" s="76">
        <v>39722</v>
      </c>
    </row>
    <row r="66" spans="1:16" x14ac:dyDescent="0.25">
      <c r="A66" s="246"/>
      <c r="B66" s="31" t="s">
        <v>647</v>
      </c>
      <c r="C66" s="32" t="s">
        <v>664</v>
      </c>
      <c r="D66" s="20">
        <v>0</v>
      </c>
    </row>
    <row r="67" spans="1:16" x14ac:dyDescent="0.25">
      <c r="A67" s="246"/>
      <c r="B67" s="31" t="s">
        <v>648</v>
      </c>
      <c r="C67" s="32" t="s">
        <v>664</v>
      </c>
      <c r="D67" s="20">
        <v>0</v>
      </c>
    </row>
    <row r="68" spans="1:16" x14ac:dyDescent="0.25">
      <c r="A68" s="247"/>
      <c r="B68" s="31" t="s">
        <v>649</v>
      </c>
      <c r="C68" s="32" t="s">
        <v>664</v>
      </c>
      <c r="D68" s="20">
        <v>0</v>
      </c>
      <c r="E68" s="46"/>
      <c r="F68" s="28"/>
    </row>
    <row r="69" spans="1:16" x14ac:dyDescent="0.25">
      <c r="A69" s="14" t="s">
        <v>666</v>
      </c>
      <c r="B69" s="33"/>
      <c r="C69" s="44" t="s">
        <v>662</v>
      </c>
      <c r="D69" s="36">
        <f>SUM(D65:D68)</f>
        <v>1</v>
      </c>
    </row>
    <row r="70" spans="1:16" x14ac:dyDescent="0.25">
      <c r="A70" s="24"/>
      <c r="B70" s="25"/>
      <c r="C70" s="25"/>
      <c r="D70" s="45"/>
    </row>
    <row r="71" spans="1:16" s="213" customFormat="1" ht="48" x14ac:dyDescent="0.25">
      <c r="A71" s="248" t="s">
        <v>657</v>
      </c>
      <c r="B71" s="232" t="s">
        <v>645</v>
      </c>
      <c r="C71" s="20" t="s">
        <v>648</v>
      </c>
      <c r="D71" s="20">
        <v>1</v>
      </c>
      <c r="E71" s="74" t="s">
        <v>926</v>
      </c>
      <c r="F71" s="74" t="s">
        <v>927</v>
      </c>
      <c r="G71" s="209">
        <v>10011479</v>
      </c>
      <c r="H71" s="217" t="s">
        <v>9</v>
      </c>
      <c r="I71" s="210" t="s">
        <v>928</v>
      </c>
      <c r="J71" s="210" t="s">
        <v>929</v>
      </c>
      <c r="K71" s="74" t="s">
        <v>645</v>
      </c>
      <c r="L71" s="83">
        <v>39549</v>
      </c>
      <c r="M71" s="74"/>
      <c r="N71" s="74" t="s">
        <v>709</v>
      </c>
      <c r="O71" s="74" t="s">
        <v>930</v>
      </c>
      <c r="P71" s="76">
        <v>39479</v>
      </c>
    </row>
    <row r="72" spans="1:16" s="213" customFormat="1" ht="48" x14ac:dyDescent="0.25">
      <c r="A72" s="248"/>
      <c r="B72" s="232"/>
      <c r="C72" s="235" t="s">
        <v>649</v>
      </c>
      <c r="D72" s="233">
        <v>2</v>
      </c>
      <c r="E72" s="74" t="s">
        <v>963</v>
      </c>
      <c r="F72" s="74" t="s">
        <v>931</v>
      </c>
      <c r="G72" s="209">
        <v>10031882</v>
      </c>
      <c r="H72" s="217" t="s">
        <v>9</v>
      </c>
      <c r="I72" s="210" t="s">
        <v>932</v>
      </c>
      <c r="J72" s="210" t="s">
        <v>933</v>
      </c>
      <c r="K72" s="74" t="s">
        <v>645</v>
      </c>
      <c r="L72" s="83">
        <v>39692</v>
      </c>
      <c r="M72" s="74"/>
      <c r="N72" s="74" t="s">
        <v>709</v>
      </c>
      <c r="O72" s="74" t="s">
        <v>930</v>
      </c>
      <c r="P72" s="88">
        <v>39661</v>
      </c>
    </row>
    <row r="73" spans="1:16" s="213" customFormat="1" ht="36" x14ac:dyDescent="0.25">
      <c r="A73" s="248"/>
      <c r="B73" s="232"/>
      <c r="C73" s="236"/>
      <c r="D73" s="234"/>
      <c r="E73" s="74" t="s">
        <v>934</v>
      </c>
      <c r="F73" s="74" t="s">
        <v>935</v>
      </c>
      <c r="G73" s="209">
        <v>18520058</v>
      </c>
      <c r="H73" s="217" t="s">
        <v>9</v>
      </c>
      <c r="I73" s="210" t="s">
        <v>936</v>
      </c>
      <c r="J73" s="210" t="s">
        <v>937</v>
      </c>
      <c r="K73" s="74" t="s">
        <v>645</v>
      </c>
      <c r="L73" s="83">
        <v>39699</v>
      </c>
      <c r="M73" s="74"/>
      <c r="N73" s="74" t="s">
        <v>709</v>
      </c>
      <c r="O73" s="74" t="s">
        <v>930</v>
      </c>
      <c r="P73" s="76">
        <v>39661</v>
      </c>
    </row>
    <row r="74" spans="1:16" s="213" customFormat="1" ht="24" x14ac:dyDescent="0.25">
      <c r="A74" s="248"/>
      <c r="B74" s="232"/>
      <c r="C74" s="208" t="s">
        <v>658</v>
      </c>
      <c r="D74" s="208">
        <v>1</v>
      </c>
      <c r="E74" s="74" t="s">
        <v>938</v>
      </c>
      <c r="F74" s="74" t="s">
        <v>939</v>
      </c>
      <c r="G74" s="209">
        <v>42119706</v>
      </c>
      <c r="H74" s="74" t="s">
        <v>9</v>
      </c>
      <c r="I74" s="222" t="s">
        <v>940</v>
      </c>
      <c r="J74" s="222" t="s">
        <v>941</v>
      </c>
      <c r="K74" s="74" t="s">
        <v>645</v>
      </c>
      <c r="L74" s="83">
        <v>40711</v>
      </c>
      <c r="M74" s="84"/>
      <c r="N74" s="84" t="s">
        <v>704</v>
      </c>
      <c r="O74" s="74" t="s">
        <v>868</v>
      </c>
      <c r="P74" s="88">
        <v>40087</v>
      </c>
    </row>
    <row r="75" spans="1:16" s="213" customFormat="1" ht="36" x14ac:dyDescent="0.25">
      <c r="A75" s="248"/>
      <c r="B75" s="232" t="s">
        <v>646</v>
      </c>
      <c r="C75" s="20" t="s">
        <v>648</v>
      </c>
      <c r="D75" s="20">
        <v>1</v>
      </c>
      <c r="E75" s="74" t="s">
        <v>942</v>
      </c>
      <c r="F75" s="74" t="s">
        <v>922</v>
      </c>
      <c r="G75" s="209">
        <v>10002562</v>
      </c>
      <c r="H75" s="217" t="s">
        <v>9</v>
      </c>
      <c r="I75" s="210" t="s">
        <v>943</v>
      </c>
      <c r="J75" s="210" t="s">
        <v>944</v>
      </c>
      <c r="K75" s="74" t="s">
        <v>646</v>
      </c>
      <c r="L75" s="83">
        <v>39686</v>
      </c>
      <c r="M75" s="74"/>
      <c r="N75" s="74" t="s">
        <v>709</v>
      </c>
      <c r="O75" s="74" t="s">
        <v>799</v>
      </c>
      <c r="P75" s="76">
        <v>39569</v>
      </c>
    </row>
    <row r="76" spans="1:16" s="213" customFormat="1" ht="36" x14ac:dyDescent="0.25">
      <c r="A76" s="248"/>
      <c r="B76" s="232"/>
      <c r="C76" s="20" t="s">
        <v>649</v>
      </c>
      <c r="D76" s="20">
        <v>1</v>
      </c>
      <c r="E76" s="74" t="s">
        <v>945</v>
      </c>
      <c r="F76" s="74" t="s">
        <v>939</v>
      </c>
      <c r="G76" s="209">
        <v>9873261</v>
      </c>
      <c r="H76" s="217" t="s">
        <v>9</v>
      </c>
      <c r="I76" s="210" t="s">
        <v>946</v>
      </c>
      <c r="J76" s="210" t="s">
        <v>947</v>
      </c>
      <c r="K76" s="74" t="s">
        <v>646</v>
      </c>
      <c r="L76" s="83">
        <v>39738</v>
      </c>
      <c r="M76" s="74"/>
      <c r="N76" s="74" t="s">
        <v>709</v>
      </c>
      <c r="O76" s="74" t="s">
        <v>699</v>
      </c>
      <c r="P76" s="88">
        <v>39630</v>
      </c>
    </row>
    <row r="77" spans="1:16" s="213" customFormat="1" ht="48" x14ac:dyDescent="0.25">
      <c r="A77" s="248"/>
      <c r="B77" s="232"/>
      <c r="C77" s="233" t="s">
        <v>654</v>
      </c>
      <c r="D77" s="233">
        <v>2</v>
      </c>
      <c r="E77" s="74" t="s">
        <v>955</v>
      </c>
      <c r="F77" s="74" t="s">
        <v>956</v>
      </c>
      <c r="G77" s="209">
        <v>34065242</v>
      </c>
      <c r="H77" s="74" t="s">
        <v>9</v>
      </c>
      <c r="I77" s="210" t="s">
        <v>957</v>
      </c>
      <c r="J77" s="210" t="s">
        <v>958</v>
      </c>
      <c r="K77" s="74" t="s">
        <v>646</v>
      </c>
      <c r="L77" s="83">
        <v>40199</v>
      </c>
      <c r="M77" s="74"/>
      <c r="N77" s="74" t="s">
        <v>709</v>
      </c>
      <c r="O77" s="74" t="s">
        <v>699</v>
      </c>
      <c r="P77" s="88">
        <v>40148</v>
      </c>
    </row>
    <row r="78" spans="1:16" s="213" customFormat="1" ht="48" x14ac:dyDescent="0.25">
      <c r="A78" s="248"/>
      <c r="B78" s="232"/>
      <c r="C78" s="234"/>
      <c r="D78" s="234"/>
      <c r="E78" s="74" t="s">
        <v>959</v>
      </c>
      <c r="F78" s="74" t="s">
        <v>960</v>
      </c>
      <c r="G78" s="209">
        <v>10011124</v>
      </c>
      <c r="H78" s="217" t="s">
        <v>9</v>
      </c>
      <c r="I78" s="210" t="s">
        <v>961</v>
      </c>
      <c r="J78" s="210" t="s">
        <v>962</v>
      </c>
      <c r="K78" s="74" t="s">
        <v>646</v>
      </c>
      <c r="L78" s="83">
        <v>40248</v>
      </c>
      <c r="M78" s="74"/>
      <c r="N78" s="74" t="s">
        <v>709</v>
      </c>
      <c r="O78" s="74" t="s">
        <v>862</v>
      </c>
      <c r="P78" s="76">
        <v>40148</v>
      </c>
    </row>
    <row r="79" spans="1:16" s="213" customFormat="1" ht="36" x14ac:dyDescent="0.25">
      <c r="A79" s="248"/>
      <c r="B79" s="208" t="s">
        <v>652</v>
      </c>
      <c r="C79" s="20" t="s">
        <v>649</v>
      </c>
      <c r="D79" s="20">
        <v>1</v>
      </c>
      <c r="E79" s="74" t="s">
        <v>951</v>
      </c>
      <c r="F79" s="74" t="s">
        <v>952</v>
      </c>
      <c r="G79" s="209">
        <v>9872714</v>
      </c>
      <c r="H79" s="74" t="s">
        <v>9</v>
      </c>
      <c r="I79" s="210" t="s">
        <v>953</v>
      </c>
      <c r="J79" s="210" t="s">
        <v>954</v>
      </c>
      <c r="K79" s="74" t="s">
        <v>652</v>
      </c>
      <c r="L79" s="83">
        <v>39675</v>
      </c>
      <c r="M79" s="74"/>
      <c r="N79" s="74" t="s">
        <v>709</v>
      </c>
      <c r="O79" s="74" t="s">
        <v>881</v>
      </c>
      <c r="P79" s="88">
        <v>39569</v>
      </c>
    </row>
    <row r="80" spans="1:16" s="213" customFormat="1" x14ac:dyDescent="0.25">
      <c r="A80" s="248"/>
      <c r="B80" s="208" t="s">
        <v>647</v>
      </c>
      <c r="C80" s="23" t="s">
        <v>664</v>
      </c>
      <c r="D80" s="20">
        <v>0</v>
      </c>
      <c r="E80" s="82"/>
      <c r="F80" s="82"/>
      <c r="G80" s="82"/>
      <c r="H80" s="82"/>
      <c r="I80" s="89"/>
      <c r="J80" s="89"/>
      <c r="K80" s="82"/>
      <c r="L80" s="82"/>
      <c r="M80" s="82"/>
      <c r="N80" s="82"/>
      <c r="O80" s="82"/>
      <c r="P80" s="82"/>
    </row>
    <row r="81" spans="1:16" s="213" customFormat="1" ht="36" x14ac:dyDescent="0.25">
      <c r="A81" s="248"/>
      <c r="B81" s="208" t="s">
        <v>648</v>
      </c>
      <c r="C81" s="207" t="s">
        <v>655</v>
      </c>
      <c r="D81" s="20">
        <v>1</v>
      </c>
      <c r="E81" s="74" t="s">
        <v>948</v>
      </c>
      <c r="F81" s="74" t="s">
        <v>949</v>
      </c>
      <c r="G81" s="209">
        <v>14569598</v>
      </c>
      <c r="H81" s="217" t="s">
        <v>9</v>
      </c>
      <c r="I81" s="222" t="s">
        <v>950</v>
      </c>
      <c r="J81" s="222"/>
      <c r="K81" s="74" t="s">
        <v>648</v>
      </c>
      <c r="L81" s="84" t="s">
        <v>655</v>
      </c>
      <c r="M81" s="84"/>
      <c r="N81" s="84"/>
      <c r="O81" s="84" t="s">
        <v>699</v>
      </c>
      <c r="P81" s="88">
        <v>40391</v>
      </c>
    </row>
    <row r="82" spans="1:16" x14ac:dyDescent="0.25">
      <c r="A82" s="248"/>
      <c r="B82" s="31" t="s">
        <v>659</v>
      </c>
      <c r="C82" s="23" t="s">
        <v>664</v>
      </c>
      <c r="D82" s="20">
        <v>0</v>
      </c>
    </row>
    <row r="83" spans="1:16" x14ac:dyDescent="0.25">
      <c r="A83" s="248"/>
      <c r="B83" s="31" t="s">
        <v>654</v>
      </c>
      <c r="C83" s="35" t="s">
        <v>664</v>
      </c>
      <c r="D83" s="20">
        <v>0</v>
      </c>
    </row>
    <row r="84" spans="1:16" x14ac:dyDescent="0.25">
      <c r="A84" s="252"/>
      <c r="B84" s="253"/>
      <c r="C84" s="37" t="s">
        <v>662</v>
      </c>
      <c r="D84" s="36">
        <f>SUM(D71:D83)</f>
        <v>10</v>
      </c>
    </row>
    <row r="85" spans="1:16" x14ac:dyDescent="0.25">
      <c r="A85" s="56" t="s">
        <v>662</v>
      </c>
      <c r="B85" s="252"/>
      <c r="C85" s="253"/>
      <c r="D85" s="90">
        <f>SUM(D69+D84+D63+D46+D24+D8)</f>
        <v>66</v>
      </c>
    </row>
  </sheetData>
  <autoFilter ref="A2:Q63"/>
  <mergeCells count="46">
    <mergeCell ref="C77:C78"/>
    <mergeCell ref="D77:D78"/>
    <mergeCell ref="B85:C85"/>
    <mergeCell ref="A84:B84"/>
    <mergeCell ref="D9:D10"/>
    <mergeCell ref="C9:C10"/>
    <mergeCell ref="D11:D12"/>
    <mergeCell ref="C11:C12"/>
    <mergeCell ref="C72:C73"/>
    <mergeCell ref="D72:D73"/>
    <mergeCell ref="A24:A45"/>
    <mergeCell ref="B24:B45"/>
    <mergeCell ref="A71:A83"/>
    <mergeCell ref="B71:B74"/>
    <mergeCell ref="B75:B78"/>
    <mergeCell ref="C53:C55"/>
    <mergeCell ref="A3:A7"/>
    <mergeCell ref="B3:B7"/>
    <mergeCell ref="A9:A23"/>
    <mergeCell ref="B9:B23"/>
    <mergeCell ref="A65:A68"/>
    <mergeCell ref="A47:A62"/>
    <mergeCell ref="B48:B57"/>
    <mergeCell ref="D53:D55"/>
    <mergeCell ref="C56:C57"/>
    <mergeCell ref="D56:D57"/>
    <mergeCell ref="C42:C44"/>
    <mergeCell ref="D42:D44"/>
    <mergeCell ref="C49:C50"/>
    <mergeCell ref="D49:D50"/>
    <mergeCell ref="C6:C7"/>
    <mergeCell ref="D6:D7"/>
    <mergeCell ref="D4:D5"/>
    <mergeCell ref="C4:C5"/>
    <mergeCell ref="C51:C52"/>
    <mergeCell ref="D51:D52"/>
    <mergeCell ref="C25:C33"/>
    <mergeCell ref="D25:D33"/>
    <mergeCell ref="C34:C36"/>
    <mergeCell ref="D34:D36"/>
    <mergeCell ref="C38:C39"/>
    <mergeCell ref="D38:D39"/>
    <mergeCell ref="D13:D14"/>
    <mergeCell ref="C13:C14"/>
    <mergeCell ref="D20:D21"/>
    <mergeCell ref="C20:C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activeCell="E22" sqref="E22"/>
    </sheetView>
  </sheetViews>
  <sheetFormatPr baseColWidth="10" defaultRowHeight="14.25" x14ac:dyDescent="0.2"/>
  <cols>
    <col min="1" max="1" width="17.5703125" style="6" customWidth="1"/>
    <col min="2" max="2" width="25.42578125" style="6" customWidth="1"/>
    <col min="3" max="3" width="15.85546875" style="6" customWidth="1"/>
    <col min="4" max="4" width="13.28515625" style="6" customWidth="1"/>
    <col min="5" max="5" width="21.140625" style="6" customWidth="1"/>
    <col min="6" max="6" width="15.42578125" style="6" customWidth="1"/>
    <col min="7" max="7" width="11.42578125" style="6"/>
    <col min="8" max="8" width="13.42578125" style="6" customWidth="1"/>
    <col min="9" max="9" width="24.28515625" style="6" customWidth="1"/>
    <col min="10" max="10" width="14.5703125" style="6" customWidth="1"/>
    <col min="11" max="11" width="28.42578125" style="6" customWidth="1"/>
    <col min="12" max="12" width="17.140625" style="6" customWidth="1"/>
    <col min="13" max="16384" width="11.42578125" style="6"/>
  </cols>
  <sheetData>
    <row r="1" spans="1:12" ht="30.75" customHeight="1" x14ac:dyDescent="0.2">
      <c r="A1" s="263" t="s">
        <v>636</v>
      </c>
      <c r="B1" s="263"/>
      <c r="C1" s="263"/>
      <c r="D1" s="263"/>
      <c r="E1" s="263"/>
      <c r="F1" s="263"/>
      <c r="H1" s="14" t="s">
        <v>668</v>
      </c>
      <c r="I1" s="14" t="str">
        <f>UPPER("Año graduado")</f>
        <v>AÑO GRADUADO</v>
      </c>
      <c r="J1" s="14" t="str">
        <f>UPPER("Graduados")</f>
        <v>GRADUADOS</v>
      </c>
      <c r="K1" s="60" t="s">
        <v>669</v>
      </c>
    </row>
    <row r="2" spans="1:12" ht="23.25" customHeight="1" x14ac:dyDescent="0.2">
      <c r="A2" s="14" t="str">
        <f>UPPER("Promoción")</f>
        <v>PROMOCIÓN</v>
      </c>
      <c r="B2" s="14" t="str">
        <f>UPPER("Total estudiantes")</f>
        <v>TOTAL ESTUDIANTES</v>
      </c>
      <c r="C2" s="14" t="str">
        <f>UPPER("Retirados")</f>
        <v>RETIRADOS</v>
      </c>
      <c r="D2" s="14" t="str">
        <f>UPPER("Año inicio")</f>
        <v>AÑO INICIO</v>
      </c>
      <c r="E2" s="14" t="str">
        <f>UPPER("Año graduado")</f>
        <v>AÑO GRADUADO</v>
      </c>
      <c r="F2" s="14" t="str">
        <f>UPPER("Graduados")</f>
        <v>GRADUADOS</v>
      </c>
      <c r="H2" s="31" t="s">
        <v>637</v>
      </c>
      <c r="I2" s="49" t="s">
        <v>638</v>
      </c>
      <c r="J2" s="50">
        <v>1</v>
      </c>
      <c r="K2" s="29">
        <f>SUM(J2)</f>
        <v>1</v>
      </c>
    </row>
    <row r="3" spans="1:12" ht="18" customHeight="1" x14ac:dyDescent="0.2">
      <c r="A3" s="248" t="s">
        <v>637</v>
      </c>
      <c r="B3" s="267">
        <f>'[1]I-Prom'!D35</f>
        <v>17</v>
      </c>
      <c r="C3" s="267">
        <f>'[1]I-Prom'!D34</f>
        <v>0</v>
      </c>
      <c r="D3" s="262" t="s">
        <v>670</v>
      </c>
      <c r="E3" s="49" t="s">
        <v>638</v>
      </c>
      <c r="F3" s="50">
        <v>1</v>
      </c>
      <c r="H3" s="31" t="s">
        <v>637</v>
      </c>
      <c r="I3" s="262" t="s">
        <v>639</v>
      </c>
      <c r="J3" s="16">
        <v>3</v>
      </c>
      <c r="K3" s="249">
        <f>SUM(J3:J4)</f>
        <v>5</v>
      </c>
    </row>
    <row r="4" spans="1:12" ht="18" customHeight="1" x14ac:dyDescent="0.2">
      <c r="A4" s="248"/>
      <c r="B4" s="267"/>
      <c r="C4" s="267"/>
      <c r="D4" s="262"/>
      <c r="E4" s="49" t="s">
        <v>639</v>
      </c>
      <c r="F4" s="49">
        <v>3</v>
      </c>
      <c r="H4" s="31" t="s">
        <v>641</v>
      </c>
      <c r="I4" s="262"/>
      <c r="J4" s="16">
        <v>2</v>
      </c>
      <c r="K4" s="251"/>
    </row>
    <row r="5" spans="1:12" x14ac:dyDescent="0.2">
      <c r="A5" s="248"/>
      <c r="B5" s="267"/>
      <c r="C5" s="267"/>
      <c r="D5" s="262"/>
      <c r="E5" s="20" t="s">
        <v>640</v>
      </c>
      <c r="F5" s="20">
        <v>1</v>
      </c>
      <c r="H5" s="31" t="s">
        <v>637</v>
      </c>
      <c r="I5" s="249" t="s">
        <v>640</v>
      </c>
      <c r="J5" s="9">
        <v>1</v>
      </c>
      <c r="K5" s="249">
        <f>SUM(J5:J6)</f>
        <v>3</v>
      </c>
    </row>
    <row r="6" spans="1:12" ht="15" x14ac:dyDescent="0.25">
      <c r="A6" s="260"/>
      <c r="B6" s="260"/>
      <c r="C6" s="260"/>
      <c r="D6" s="261"/>
      <c r="E6" s="38" t="s">
        <v>662</v>
      </c>
      <c r="F6" s="39">
        <f>SUM(F3:F5)</f>
        <v>5</v>
      </c>
      <c r="H6" s="31" t="s">
        <v>641</v>
      </c>
      <c r="I6" s="251"/>
      <c r="J6" s="16">
        <v>2</v>
      </c>
      <c r="K6" s="251"/>
    </row>
    <row r="7" spans="1:12" ht="17.25" customHeight="1" x14ac:dyDescent="0.2">
      <c r="A7" s="264" t="s">
        <v>641</v>
      </c>
      <c r="B7" s="265">
        <f>'[1]II-Prom'!D36</f>
        <v>21</v>
      </c>
      <c r="C7" s="265">
        <f>'[1]II-Prom'!D35</f>
        <v>0</v>
      </c>
      <c r="D7" s="266" t="str">
        <f>'[1]II-Prom'!H9</f>
        <v>I-2002</v>
      </c>
      <c r="E7" s="34" t="s">
        <v>639</v>
      </c>
      <c r="F7" s="34">
        <v>2</v>
      </c>
      <c r="H7" s="31" t="s">
        <v>641</v>
      </c>
      <c r="I7" s="9" t="s">
        <v>642</v>
      </c>
      <c r="J7" s="9">
        <v>2</v>
      </c>
      <c r="K7" s="31">
        <v>2</v>
      </c>
    </row>
    <row r="8" spans="1:12" x14ac:dyDescent="0.2">
      <c r="A8" s="264"/>
      <c r="B8" s="265"/>
      <c r="C8" s="265"/>
      <c r="D8" s="266"/>
      <c r="E8" s="20" t="s">
        <v>640</v>
      </c>
      <c r="F8" s="20">
        <v>2</v>
      </c>
      <c r="H8" s="31" t="s">
        <v>641</v>
      </c>
      <c r="I8" s="9" t="s">
        <v>643</v>
      </c>
      <c r="J8" s="9">
        <v>1</v>
      </c>
      <c r="K8" s="31">
        <v>1</v>
      </c>
    </row>
    <row r="9" spans="1:12" x14ac:dyDescent="0.2">
      <c r="A9" s="264"/>
      <c r="B9" s="265"/>
      <c r="C9" s="265"/>
      <c r="D9" s="266"/>
      <c r="E9" s="20" t="s">
        <v>642</v>
      </c>
      <c r="F9" s="20">
        <v>2</v>
      </c>
      <c r="H9" s="31" t="s">
        <v>641</v>
      </c>
      <c r="I9" s="249" t="s">
        <v>644</v>
      </c>
      <c r="J9" s="9">
        <v>1</v>
      </c>
      <c r="K9" s="249">
        <f>SUM(J9:J10)</f>
        <v>10</v>
      </c>
    </row>
    <row r="10" spans="1:12" x14ac:dyDescent="0.2">
      <c r="A10" s="264"/>
      <c r="B10" s="265"/>
      <c r="C10" s="265"/>
      <c r="D10" s="266"/>
      <c r="E10" s="20" t="s">
        <v>643</v>
      </c>
      <c r="F10" s="20">
        <v>1</v>
      </c>
      <c r="H10" s="31" t="s">
        <v>651</v>
      </c>
      <c r="I10" s="251"/>
      <c r="J10" s="9">
        <v>9</v>
      </c>
      <c r="K10" s="251"/>
      <c r="L10" s="6">
        <f>1999-2017</f>
        <v>-18</v>
      </c>
    </row>
    <row r="11" spans="1:12" x14ac:dyDescent="0.2">
      <c r="A11" s="264"/>
      <c r="B11" s="265"/>
      <c r="C11" s="265"/>
      <c r="D11" s="266"/>
      <c r="E11" s="20" t="s">
        <v>644</v>
      </c>
      <c r="F11" s="20">
        <v>1</v>
      </c>
      <c r="H11" s="31" t="s">
        <v>641</v>
      </c>
      <c r="I11" s="249" t="s">
        <v>645</v>
      </c>
      <c r="J11" s="9">
        <v>1</v>
      </c>
      <c r="K11" s="249">
        <f>SUM(J11:J12)</f>
        <v>4</v>
      </c>
    </row>
    <row r="12" spans="1:12" x14ac:dyDescent="0.2">
      <c r="A12" s="264"/>
      <c r="B12" s="265"/>
      <c r="C12" s="265"/>
      <c r="D12" s="266"/>
      <c r="E12" s="20" t="s">
        <v>645</v>
      </c>
      <c r="F12" s="20">
        <v>1</v>
      </c>
      <c r="H12" s="31" t="s">
        <v>651</v>
      </c>
      <c r="I12" s="251"/>
      <c r="J12" s="16">
        <v>3</v>
      </c>
      <c r="K12" s="251"/>
    </row>
    <row r="13" spans="1:12" x14ac:dyDescent="0.2">
      <c r="A13" s="264"/>
      <c r="B13" s="265"/>
      <c r="C13" s="265"/>
      <c r="D13" s="266"/>
      <c r="E13" s="20" t="s">
        <v>646</v>
      </c>
      <c r="F13" s="20">
        <v>1</v>
      </c>
      <c r="H13" s="31" t="s">
        <v>641</v>
      </c>
      <c r="I13" s="249" t="s">
        <v>646</v>
      </c>
      <c r="J13" s="9">
        <v>1</v>
      </c>
      <c r="K13" s="249">
        <f>SUM(J13:J14)</f>
        <v>2</v>
      </c>
    </row>
    <row r="14" spans="1:12" x14ac:dyDescent="0.2">
      <c r="A14" s="264"/>
      <c r="B14" s="265"/>
      <c r="C14" s="265"/>
      <c r="D14" s="266"/>
      <c r="E14" s="20" t="s">
        <v>647</v>
      </c>
      <c r="F14" s="20">
        <v>1</v>
      </c>
      <c r="H14" s="31" t="s">
        <v>651</v>
      </c>
      <c r="I14" s="251"/>
      <c r="J14" s="9">
        <v>1</v>
      </c>
      <c r="K14" s="251"/>
    </row>
    <row r="15" spans="1:12" x14ac:dyDescent="0.2">
      <c r="A15" s="264"/>
      <c r="B15" s="265"/>
      <c r="C15" s="265"/>
      <c r="D15" s="266"/>
      <c r="E15" s="20" t="s">
        <v>648</v>
      </c>
      <c r="F15" s="20">
        <v>2</v>
      </c>
      <c r="H15" s="31" t="s">
        <v>651</v>
      </c>
      <c r="I15" s="249" t="s">
        <v>652</v>
      </c>
      <c r="J15" s="9">
        <v>2</v>
      </c>
      <c r="K15" s="249">
        <f>SUM(J15:J16)</f>
        <v>3</v>
      </c>
    </row>
    <row r="16" spans="1:12" x14ac:dyDescent="0.2">
      <c r="A16" s="264"/>
      <c r="B16" s="265"/>
      <c r="C16" s="265"/>
      <c r="D16" s="266"/>
      <c r="E16" s="20" t="s">
        <v>649</v>
      </c>
      <c r="F16" s="20">
        <v>1</v>
      </c>
      <c r="H16" s="31" t="s">
        <v>656</v>
      </c>
      <c r="I16" s="251"/>
      <c r="J16" s="16">
        <v>1</v>
      </c>
      <c r="K16" s="251"/>
    </row>
    <row r="17" spans="1:11" x14ac:dyDescent="0.2">
      <c r="A17" s="264"/>
      <c r="B17" s="265"/>
      <c r="C17" s="265"/>
      <c r="D17" s="266"/>
      <c r="E17" s="20" t="s">
        <v>650</v>
      </c>
      <c r="F17" s="20">
        <v>1</v>
      </c>
      <c r="H17" s="31" t="s">
        <v>641</v>
      </c>
      <c r="I17" s="249" t="s">
        <v>647</v>
      </c>
      <c r="J17" s="9">
        <v>1</v>
      </c>
      <c r="K17" s="249">
        <f>SUM(J17:J18)</f>
        <v>2</v>
      </c>
    </row>
    <row r="18" spans="1:11" ht="15" x14ac:dyDescent="0.25">
      <c r="A18" s="260"/>
      <c r="B18" s="260"/>
      <c r="C18" s="260"/>
      <c r="D18" s="261"/>
      <c r="E18" s="40" t="s">
        <v>662</v>
      </c>
      <c r="F18" s="41">
        <f>SUM(F7:F17)</f>
        <v>15</v>
      </c>
      <c r="H18" s="31" t="s">
        <v>656</v>
      </c>
      <c r="I18" s="251"/>
      <c r="J18" s="9">
        <v>1</v>
      </c>
      <c r="K18" s="251"/>
    </row>
    <row r="19" spans="1:11" ht="15" customHeight="1" x14ac:dyDescent="0.2">
      <c r="A19" s="248" t="s">
        <v>651</v>
      </c>
      <c r="B19" s="267">
        <v>44</v>
      </c>
      <c r="C19" s="267">
        <f>'[1]III-Prom'!D80</f>
        <v>8</v>
      </c>
      <c r="D19" s="262" t="s">
        <v>640</v>
      </c>
      <c r="E19" s="20" t="s">
        <v>644</v>
      </c>
      <c r="F19" s="20">
        <v>9</v>
      </c>
      <c r="H19" s="31" t="s">
        <v>641</v>
      </c>
      <c r="I19" s="249" t="s">
        <v>648</v>
      </c>
      <c r="J19" s="9">
        <v>2</v>
      </c>
      <c r="K19" s="249">
        <f>SUM(J19:J22)</f>
        <v>6</v>
      </c>
    </row>
    <row r="20" spans="1:11" ht="14.25" customHeight="1" x14ac:dyDescent="0.2">
      <c r="A20" s="248"/>
      <c r="B20" s="267"/>
      <c r="C20" s="267"/>
      <c r="D20" s="262"/>
      <c r="E20" s="20" t="s">
        <v>645</v>
      </c>
      <c r="F20" s="20">
        <v>3</v>
      </c>
      <c r="H20" s="31" t="s">
        <v>656</v>
      </c>
      <c r="I20" s="250"/>
      <c r="J20" s="9">
        <v>2</v>
      </c>
      <c r="K20" s="250"/>
    </row>
    <row r="21" spans="1:11" ht="14.25" customHeight="1" x14ac:dyDescent="0.2">
      <c r="A21" s="248"/>
      <c r="B21" s="267"/>
      <c r="C21" s="267"/>
      <c r="D21" s="262"/>
      <c r="E21" s="20" t="s">
        <v>646</v>
      </c>
      <c r="F21" s="20">
        <v>1</v>
      </c>
      <c r="H21" s="31" t="s">
        <v>657</v>
      </c>
      <c r="I21" s="250"/>
      <c r="J21" s="9">
        <v>1</v>
      </c>
      <c r="K21" s="250"/>
    </row>
    <row r="22" spans="1:11" ht="14.25" customHeight="1" x14ac:dyDescent="0.2">
      <c r="A22" s="248"/>
      <c r="B22" s="267"/>
      <c r="C22" s="267"/>
      <c r="D22" s="262"/>
      <c r="E22" s="20" t="s">
        <v>652</v>
      </c>
      <c r="F22" s="20">
        <v>2</v>
      </c>
      <c r="H22" s="31" t="s">
        <v>657</v>
      </c>
      <c r="I22" s="251"/>
      <c r="J22" s="9">
        <v>1</v>
      </c>
      <c r="K22" s="251"/>
    </row>
    <row r="23" spans="1:11" ht="14.25" customHeight="1" x14ac:dyDescent="0.2">
      <c r="A23" s="248"/>
      <c r="B23" s="267"/>
      <c r="C23" s="267"/>
      <c r="D23" s="262"/>
      <c r="E23" s="20" t="s">
        <v>649</v>
      </c>
      <c r="F23" s="20">
        <v>1</v>
      </c>
      <c r="H23" s="31" t="s">
        <v>641</v>
      </c>
      <c r="I23" s="249" t="s">
        <v>649</v>
      </c>
      <c r="J23" s="9">
        <v>1</v>
      </c>
      <c r="K23" s="249">
        <f>SUM(J23:J28)</f>
        <v>8</v>
      </c>
    </row>
    <row r="24" spans="1:11" ht="14.25" customHeight="1" x14ac:dyDescent="0.2">
      <c r="A24" s="248"/>
      <c r="B24" s="267"/>
      <c r="C24" s="267"/>
      <c r="D24" s="262"/>
      <c r="E24" s="20" t="s">
        <v>653</v>
      </c>
      <c r="F24" s="20">
        <v>1</v>
      </c>
      <c r="H24" s="31" t="s">
        <v>651</v>
      </c>
      <c r="I24" s="250"/>
      <c r="J24" s="9">
        <v>1</v>
      </c>
      <c r="K24" s="250"/>
    </row>
    <row r="25" spans="1:11" ht="14.25" customHeight="1" x14ac:dyDescent="0.2">
      <c r="A25" s="248"/>
      <c r="B25" s="267"/>
      <c r="C25" s="267"/>
      <c r="D25" s="262"/>
      <c r="E25" s="20" t="s">
        <v>654</v>
      </c>
      <c r="F25" s="20">
        <v>3</v>
      </c>
      <c r="H25" s="31" t="s">
        <v>656</v>
      </c>
      <c r="I25" s="250"/>
      <c r="J25" s="9">
        <v>2</v>
      </c>
      <c r="K25" s="250"/>
    </row>
    <row r="26" spans="1:11" ht="14.25" customHeight="1" x14ac:dyDescent="0.2">
      <c r="A26" s="248"/>
      <c r="B26" s="267"/>
      <c r="C26" s="267"/>
      <c r="D26" s="262"/>
      <c r="E26" s="20" t="s">
        <v>655</v>
      </c>
      <c r="F26" s="20">
        <v>1</v>
      </c>
      <c r="H26" s="31" t="s">
        <v>657</v>
      </c>
      <c r="I26" s="250"/>
      <c r="J26" s="9">
        <v>2</v>
      </c>
      <c r="K26" s="250"/>
    </row>
    <row r="27" spans="1:11" ht="15" x14ac:dyDescent="0.25">
      <c r="A27" s="268"/>
      <c r="B27" s="268"/>
      <c r="C27" s="268"/>
      <c r="D27" s="253"/>
      <c r="E27" s="42" t="s">
        <v>662</v>
      </c>
      <c r="F27" s="36">
        <f>SUM(F19:F26)</f>
        <v>21</v>
      </c>
      <c r="H27" s="31" t="s">
        <v>657</v>
      </c>
      <c r="I27" s="250"/>
      <c r="J27" s="9">
        <v>1</v>
      </c>
      <c r="K27" s="250"/>
    </row>
    <row r="28" spans="1:11" ht="14.25" customHeight="1" x14ac:dyDescent="0.2">
      <c r="A28" s="248" t="s">
        <v>656</v>
      </c>
      <c r="B28" s="12">
        <v>1</v>
      </c>
      <c r="C28" s="12">
        <v>0</v>
      </c>
      <c r="D28" s="13" t="s">
        <v>643</v>
      </c>
      <c r="E28" s="19" t="s">
        <v>652</v>
      </c>
      <c r="F28" s="20">
        <v>1</v>
      </c>
      <c r="H28" s="31" t="s">
        <v>657</v>
      </c>
      <c r="I28" s="251"/>
      <c r="J28" s="9">
        <v>1</v>
      </c>
      <c r="K28" s="251"/>
    </row>
    <row r="29" spans="1:11" ht="14.25" customHeight="1" x14ac:dyDescent="0.2">
      <c r="A29" s="248"/>
      <c r="B29" s="267">
        <v>19</v>
      </c>
      <c r="C29" s="267">
        <v>3</v>
      </c>
      <c r="D29" s="249" t="s">
        <v>646</v>
      </c>
      <c r="E29" s="19" t="s">
        <v>647</v>
      </c>
      <c r="F29" s="20">
        <v>1</v>
      </c>
      <c r="H29" s="31" t="s">
        <v>661</v>
      </c>
      <c r="I29" s="20" t="s">
        <v>659</v>
      </c>
      <c r="J29" s="20">
        <v>1</v>
      </c>
      <c r="K29" s="31">
        <v>1</v>
      </c>
    </row>
    <row r="30" spans="1:11" ht="14.25" customHeight="1" x14ac:dyDescent="0.2">
      <c r="A30" s="248"/>
      <c r="B30" s="267"/>
      <c r="C30" s="267"/>
      <c r="D30" s="250"/>
      <c r="E30" s="20" t="s">
        <v>648</v>
      </c>
      <c r="F30" s="20">
        <v>2</v>
      </c>
      <c r="H30" s="31" t="s">
        <v>651</v>
      </c>
      <c r="I30" s="233" t="s">
        <v>653</v>
      </c>
      <c r="J30" s="20">
        <v>1</v>
      </c>
      <c r="K30" s="249">
        <f>SUM(J30:J32)</f>
        <v>5</v>
      </c>
    </row>
    <row r="31" spans="1:11" ht="14.25" customHeight="1" x14ac:dyDescent="0.2">
      <c r="A31" s="248"/>
      <c r="B31" s="267"/>
      <c r="C31" s="267"/>
      <c r="D31" s="250"/>
      <c r="E31" s="20" t="s">
        <v>649</v>
      </c>
      <c r="F31" s="20">
        <v>2</v>
      </c>
      <c r="H31" s="31" t="s">
        <v>656</v>
      </c>
      <c r="I31" s="237"/>
      <c r="J31" s="16">
        <v>3</v>
      </c>
      <c r="K31" s="250"/>
    </row>
    <row r="32" spans="1:11" ht="14.25" customHeight="1" x14ac:dyDescent="0.2">
      <c r="A32" s="248"/>
      <c r="B32" s="267"/>
      <c r="C32" s="267"/>
      <c r="D32" s="250"/>
      <c r="E32" s="20" t="s">
        <v>653</v>
      </c>
      <c r="F32" s="20">
        <v>3</v>
      </c>
      <c r="H32" s="31" t="s">
        <v>656</v>
      </c>
      <c r="I32" s="234"/>
      <c r="J32" s="16">
        <v>1</v>
      </c>
      <c r="K32" s="251"/>
    </row>
    <row r="33" spans="1:12" ht="14.25" customHeight="1" x14ac:dyDescent="0.2">
      <c r="A33" s="248"/>
      <c r="B33" s="267"/>
      <c r="C33" s="267"/>
      <c r="D33" s="251"/>
      <c r="E33" s="20" t="s">
        <v>650</v>
      </c>
      <c r="F33" s="20">
        <v>2</v>
      </c>
      <c r="H33" s="31" t="s">
        <v>651</v>
      </c>
      <c r="I33" s="249" t="s">
        <v>654</v>
      </c>
      <c r="J33" s="9">
        <v>3</v>
      </c>
      <c r="K33" s="249">
        <f>SUM(J33:J34)</f>
        <v>4</v>
      </c>
    </row>
    <row r="34" spans="1:12" ht="14.25" customHeight="1" x14ac:dyDescent="0.2">
      <c r="A34" s="248"/>
      <c r="B34" s="12">
        <v>1</v>
      </c>
      <c r="C34" s="12">
        <v>0</v>
      </c>
      <c r="D34" s="13" t="s">
        <v>647</v>
      </c>
      <c r="E34" s="19" t="s">
        <v>653</v>
      </c>
      <c r="F34" s="20">
        <v>1</v>
      </c>
      <c r="H34" s="31" t="s">
        <v>656</v>
      </c>
      <c r="I34" s="251"/>
      <c r="J34" s="16">
        <v>1</v>
      </c>
      <c r="K34" s="251"/>
    </row>
    <row r="35" spans="1:12" ht="14.25" customHeight="1" x14ac:dyDescent="0.2">
      <c r="A35" s="248"/>
      <c r="B35" s="18">
        <v>20</v>
      </c>
      <c r="C35" s="18">
        <v>3</v>
      </c>
      <c r="D35" s="13" t="s">
        <v>648</v>
      </c>
      <c r="E35" s="19" t="s">
        <v>654</v>
      </c>
      <c r="F35" s="20">
        <v>1</v>
      </c>
      <c r="H35" s="31" t="s">
        <v>651</v>
      </c>
      <c r="I35" s="249" t="s">
        <v>655</v>
      </c>
      <c r="J35" s="9">
        <v>1</v>
      </c>
      <c r="K35" s="249">
        <f>SUM(J35:J36)</f>
        <v>2</v>
      </c>
    </row>
    <row r="36" spans="1:12" ht="14.25" customHeight="1" x14ac:dyDescent="0.2">
      <c r="A36" s="248"/>
      <c r="B36" s="12">
        <v>2</v>
      </c>
      <c r="C36" s="12">
        <v>0</v>
      </c>
      <c r="D36" s="13" t="s">
        <v>649</v>
      </c>
      <c r="E36" s="23" t="s">
        <v>663</v>
      </c>
      <c r="F36" s="20">
        <v>0</v>
      </c>
      <c r="H36" s="31" t="s">
        <v>657</v>
      </c>
      <c r="I36" s="251"/>
      <c r="J36" s="16">
        <v>1</v>
      </c>
      <c r="K36" s="251"/>
    </row>
    <row r="37" spans="1:12" ht="14.25" customHeight="1" x14ac:dyDescent="0.2">
      <c r="A37" s="248"/>
      <c r="B37" s="12">
        <v>5</v>
      </c>
      <c r="C37" s="12">
        <v>1</v>
      </c>
      <c r="D37" s="13" t="s">
        <v>659</v>
      </c>
      <c r="E37" s="20" t="s">
        <v>650</v>
      </c>
      <c r="F37" s="20">
        <v>1</v>
      </c>
      <c r="H37" s="31" t="s">
        <v>657</v>
      </c>
      <c r="I37" s="233" t="s">
        <v>658</v>
      </c>
      <c r="J37" s="20">
        <v>1</v>
      </c>
      <c r="K37" s="249">
        <f>SUM(J37:J38)</f>
        <v>3</v>
      </c>
    </row>
    <row r="38" spans="1:12" ht="14.25" customHeight="1" x14ac:dyDescent="0.2">
      <c r="A38" s="248"/>
      <c r="B38" s="17">
        <v>1</v>
      </c>
      <c r="C38" s="17">
        <v>1</v>
      </c>
      <c r="D38" s="22" t="s">
        <v>653</v>
      </c>
      <c r="E38" s="23" t="s">
        <v>664</v>
      </c>
      <c r="F38" s="20">
        <v>0</v>
      </c>
      <c r="H38" s="31" t="s">
        <v>657</v>
      </c>
      <c r="I38" s="234"/>
      <c r="J38" s="16">
        <v>2</v>
      </c>
      <c r="K38" s="251"/>
    </row>
    <row r="39" spans="1:12" ht="18" customHeight="1" x14ac:dyDescent="0.25">
      <c r="A39" s="14" t="s">
        <v>660</v>
      </c>
      <c r="B39" s="12">
        <f>SUM(B28:B38)</f>
        <v>49</v>
      </c>
      <c r="C39" s="12">
        <f>SUM(C28:C38)</f>
        <v>8</v>
      </c>
      <c r="D39" s="13"/>
      <c r="E39" s="43" t="s">
        <v>662</v>
      </c>
      <c r="F39" s="36">
        <f>SUM(F28:F38)</f>
        <v>14</v>
      </c>
      <c r="H39" s="31" t="s">
        <v>651</v>
      </c>
      <c r="I39" s="249" t="s">
        <v>650</v>
      </c>
      <c r="J39" s="9">
        <v>2</v>
      </c>
      <c r="K39" s="249">
        <f>SUM(J39:J41)</f>
        <v>4</v>
      </c>
    </row>
    <row r="40" spans="1:12" ht="18" customHeight="1" x14ac:dyDescent="0.25">
      <c r="A40" s="24"/>
      <c r="B40" s="25"/>
      <c r="C40" s="25"/>
      <c r="D40" s="26"/>
      <c r="E40" s="27"/>
      <c r="F40" s="28"/>
      <c r="H40" s="31" t="s">
        <v>656</v>
      </c>
      <c r="I40" s="250"/>
      <c r="J40" s="16">
        <v>1</v>
      </c>
      <c r="K40" s="250"/>
    </row>
    <row r="41" spans="1:12" ht="17.25" customHeight="1" x14ac:dyDescent="0.2">
      <c r="A41" s="245" t="s">
        <v>661</v>
      </c>
      <c r="B41" s="12">
        <v>14</v>
      </c>
      <c r="C41" s="12">
        <v>7</v>
      </c>
      <c r="D41" s="13" t="s">
        <v>652</v>
      </c>
      <c r="E41" s="20" t="s">
        <v>659</v>
      </c>
      <c r="F41" s="20">
        <v>1</v>
      </c>
      <c r="H41" s="31" t="s">
        <v>656</v>
      </c>
      <c r="I41" s="251"/>
      <c r="J41" s="16">
        <v>1</v>
      </c>
      <c r="K41" s="251"/>
    </row>
    <row r="42" spans="1:12" ht="17.25" customHeight="1" x14ac:dyDescent="0.25">
      <c r="A42" s="246"/>
      <c r="B42" s="12">
        <v>3</v>
      </c>
      <c r="C42" s="12">
        <v>1</v>
      </c>
      <c r="D42" s="13" t="s">
        <v>647</v>
      </c>
      <c r="E42" s="32" t="s">
        <v>664</v>
      </c>
      <c r="F42" s="20">
        <v>0</v>
      </c>
      <c r="G42" s="61"/>
      <c r="H42" s="62"/>
      <c r="I42" s="52" t="s">
        <v>662</v>
      </c>
      <c r="J42" s="51">
        <f>SUM(J2:J41)</f>
        <v>66</v>
      </c>
      <c r="K42" s="59">
        <f>SUM(K2:K41)</f>
        <v>66</v>
      </c>
    </row>
    <row r="43" spans="1:12" ht="15" customHeight="1" x14ac:dyDescent="0.2">
      <c r="A43" s="246"/>
      <c r="B43" s="12">
        <v>2</v>
      </c>
      <c r="C43" s="12">
        <v>0</v>
      </c>
      <c r="D43" s="13" t="s">
        <v>648</v>
      </c>
      <c r="E43" s="32" t="s">
        <v>664</v>
      </c>
      <c r="F43" s="20">
        <v>0</v>
      </c>
    </row>
    <row r="44" spans="1:12" ht="15" customHeight="1" x14ac:dyDescent="0.25">
      <c r="A44" s="247"/>
      <c r="B44" s="12">
        <v>1</v>
      </c>
      <c r="C44" s="12">
        <v>0</v>
      </c>
      <c r="D44" s="13" t="s">
        <v>649</v>
      </c>
      <c r="E44" s="32" t="s">
        <v>664</v>
      </c>
      <c r="F44" s="20">
        <v>0</v>
      </c>
      <c r="I44" s="14" t="str">
        <f>UPPER("Total estudiantes")</f>
        <v>TOTAL ESTUDIANTES</v>
      </c>
      <c r="J44" s="14" t="str">
        <f>UPPER("Retirados")</f>
        <v>RETIRADOS</v>
      </c>
      <c r="K44" s="14" t="str">
        <f>UPPER("Graduados")</f>
        <v>GRADUADOS</v>
      </c>
      <c r="L44" s="58" t="s">
        <v>667</v>
      </c>
    </row>
    <row r="45" spans="1:12" ht="19.5" customHeight="1" x14ac:dyDescent="0.25">
      <c r="A45" s="14" t="s">
        <v>666</v>
      </c>
      <c r="B45" s="15">
        <f>SUM(B41:B44)</f>
        <v>20</v>
      </c>
      <c r="C45" s="15">
        <f>SUM(C41:C44)</f>
        <v>8</v>
      </c>
      <c r="D45" s="33"/>
      <c r="E45" s="44" t="s">
        <v>662</v>
      </c>
      <c r="F45" s="36">
        <f>SUM(F41:F44)</f>
        <v>1</v>
      </c>
      <c r="I45" s="57">
        <f>SUM(B58+B45+B19+B7+B3+B39)</f>
        <v>194</v>
      </c>
      <c r="J45" s="57">
        <f>SUM(C58+C45+C39+C19+C7+C3)</f>
        <v>31</v>
      </c>
      <c r="K45" s="51">
        <f>SUM(F45+F58+F39+F27+F18+F6)</f>
        <v>66</v>
      </c>
      <c r="L45" s="51">
        <f>SUM(I45-J45-K45)</f>
        <v>97</v>
      </c>
    </row>
    <row r="46" spans="1:12" ht="19.5" customHeight="1" x14ac:dyDescent="0.25">
      <c r="A46" s="24"/>
      <c r="B46" s="25"/>
      <c r="C46" s="25"/>
      <c r="D46" s="45"/>
      <c r="E46" s="46"/>
      <c r="F46" s="28"/>
    </row>
    <row r="47" spans="1:12" ht="18.75" customHeight="1" x14ac:dyDescent="0.2">
      <c r="A47" s="248" t="s">
        <v>657</v>
      </c>
      <c r="B47" s="267">
        <v>7</v>
      </c>
      <c r="C47" s="267">
        <v>1</v>
      </c>
      <c r="D47" s="262" t="s">
        <v>645</v>
      </c>
      <c r="E47" s="20" t="s">
        <v>648</v>
      </c>
      <c r="F47" s="20">
        <v>1</v>
      </c>
    </row>
    <row r="48" spans="1:12" ht="18.75" customHeight="1" x14ac:dyDescent="0.2">
      <c r="A48" s="248"/>
      <c r="B48" s="267"/>
      <c r="C48" s="267"/>
      <c r="D48" s="262"/>
      <c r="E48" s="20" t="s">
        <v>649</v>
      </c>
      <c r="F48" s="20">
        <v>2</v>
      </c>
    </row>
    <row r="49" spans="1:8" ht="18.75" customHeight="1" x14ac:dyDescent="0.2">
      <c r="A49" s="248"/>
      <c r="B49" s="267"/>
      <c r="C49" s="267"/>
      <c r="D49" s="262"/>
      <c r="E49" s="20" t="s">
        <v>658</v>
      </c>
      <c r="F49" s="20">
        <v>1</v>
      </c>
    </row>
    <row r="50" spans="1:8" ht="18.75" customHeight="1" x14ac:dyDescent="0.2">
      <c r="A50" s="248"/>
      <c r="B50" s="267">
        <v>5</v>
      </c>
      <c r="C50" s="267">
        <v>0</v>
      </c>
      <c r="D50" s="262" t="s">
        <v>646</v>
      </c>
      <c r="E50" s="20" t="s">
        <v>648</v>
      </c>
      <c r="F50" s="20">
        <v>1</v>
      </c>
    </row>
    <row r="51" spans="1:8" ht="18" customHeight="1" x14ac:dyDescent="0.2">
      <c r="A51" s="248"/>
      <c r="B51" s="267"/>
      <c r="C51" s="267"/>
      <c r="D51" s="262"/>
      <c r="E51" s="20" t="s">
        <v>649</v>
      </c>
      <c r="F51" s="20">
        <v>1</v>
      </c>
    </row>
    <row r="52" spans="1:8" ht="16.5" customHeight="1" x14ac:dyDescent="0.2">
      <c r="A52" s="248"/>
      <c r="B52" s="267"/>
      <c r="C52" s="267"/>
      <c r="D52" s="262"/>
      <c r="E52" s="20" t="s">
        <v>658</v>
      </c>
      <c r="F52" s="20">
        <v>2</v>
      </c>
    </row>
    <row r="53" spans="1:8" ht="16.5" customHeight="1" x14ac:dyDescent="0.2">
      <c r="A53" s="248"/>
      <c r="B53" s="15">
        <v>3</v>
      </c>
      <c r="C53" s="15">
        <v>1</v>
      </c>
      <c r="D53" s="16" t="s">
        <v>652</v>
      </c>
      <c r="E53" s="20" t="s">
        <v>649</v>
      </c>
      <c r="F53" s="20">
        <v>1</v>
      </c>
    </row>
    <row r="54" spans="1:8" ht="16.5" customHeight="1" x14ac:dyDescent="0.2">
      <c r="A54" s="248"/>
      <c r="B54" s="15">
        <v>5</v>
      </c>
      <c r="C54" s="15">
        <v>3</v>
      </c>
      <c r="D54" s="16" t="s">
        <v>647</v>
      </c>
      <c r="E54" s="23" t="s">
        <v>664</v>
      </c>
      <c r="F54" s="20">
        <v>0</v>
      </c>
    </row>
    <row r="55" spans="1:8" ht="15.75" customHeight="1" x14ac:dyDescent="0.2">
      <c r="A55" s="248"/>
      <c r="B55" s="15">
        <v>6</v>
      </c>
      <c r="C55" s="15">
        <v>2</v>
      </c>
      <c r="D55" s="16" t="s">
        <v>648</v>
      </c>
      <c r="E55" s="34" t="s">
        <v>655</v>
      </c>
      <c r="F55" s="20">
        <v>1</v>
      </c>
    </row>
    <row r="56" spans="1:8" ht="15.75" customHeight="1" x14ac:dyDescent="0.2">
      <c r="A56" s="248"/>
      <c r="B56" s="15">
        <v>5</v>
      </c>
      <c r="C56" s="15">
        <v>0</v>
      </c>
      <c r="D56" s="16" t="s">
        <v>659</v>
      </c>
      <c r="E56" s="23" t="s">
        <v>664</v>
      </c>
      <c r="F56" s="20">
        <v>0</v>
      </c>
    </row>
    <row r="57" spans="1:8" ht="15.75" customHeight="1" x14ac:dyDescent="0.2">
      <c r="A57" s="248"/>
      <c r="B57" s="15">
        <v>12</v>
      </c>
      <c r="C57" s="15">
        <v>0</v>
      </c>
      <c r="D57" s="16" t="s">
        <v>654</v>
      </c>
      <c r="E57" s="35" t="s">
        <v>664</v>
      </c>
      <c r="F57" s="20">
        <v>0</v>
      </c>
    </row>
    <row r="58" spans="1:8" ht="20.25" customHeight="1" x14ac:dyDescent="0.25">
      <c r="A58" s="14" t="s">
        <v>665</v>
      </c>
      <c r="B58" s="15">
        <f>SUM(B47:B57)</f>
        <v>43</v>
      </c>
      <c r="C58" s="15">
        <f>SUM(C47:C57)</f>
        <v>7</v>
      </c>
      <c r="D58" s="16"/>
      <c r="E58" s="37" t="s">
        <v>662</v>
      </c>
      <c r="F58" s="36">
        <f>SUM(F47:F57)</f>
        <v>10</v>
      </c>
    </row>
    <row r="59" spans="1:8" s="47" customFormat="1" ht="20.25" customHeight="1" x14ac:dyDescent="0.25">
      <c r="A59" s="56" t="s">
        <v>662</v>
      </c>
      <c r="B59" s="57">
        <f>SUM(B58+B45+B19+B7+B3+B39)</f>
        <v>194</v>
      </c>
      <c r="C59" s="57">
        <f>SUM(C58+C45+C39+C19+C7+C3)</f>
        <v>31</v>
      </c>
      <c r="D59" s="53"/>
      <c r="E59" s="54"/>
      <c r="F59" s="55">
        <f>SUM(F45+F58+F39+F27+F18+F6)</f>
        <v>66</v>
      </c>
      <c r="G59" s="48"/>
      <c r="H59" s="48"/>
    </row>
    <row r="60" spans="1:8" s="47" customFormat="1" ht="20.25" customHeight="1" x14ac:dyDescent="0.25">
      <c r="A60" s="63"/>
      <c r="B60" s="64"/>
      <c r="C60" s="64"/>
      <c r="D60" s="65"/>
      <c r="E60" s="66"/>
      <c r="F60" s="67"/>
      <c r="G60" s="48"/>
    </row>
    <row r="61" spans="1:8" x14ac:dyDescent="0.2">
      <c r="B61" s="21"/>
      <c r="F61" s="21"/>
    </row>
    <row r="62" spans="1:8" x14ac:dyDescent="0.2">
      <c r="A62" s="21"/>
    </row>
    <row r="90" ht="43.5" customHeight="1" x14ac:dyDescent="0.2"/>
    <row r="92" ht="25.5" customHeight="1" x14ac:dyDescent="0.2"/>
    <row r="93" ht="17.25" customHeight="1" x14ac:dyDescent="0.2"/>
    <row r="94" ht="20.25" customHeight="1" x14ac:dyDescent="0.2"/>
    <row r="95" ht="20.25" customHeight="1" x14ac:dyDescent="0.2"/>
    <row r="96" ht="16.5" customHeight="1" x14ac:dyDescent="0.2"/>
    <row r="97" ht="27.75" customHeight="1" x14ac:dyDescent="0.2"/>
    <row r="98" ht="18.75" customHeight="1" x14ac:dyDescent="0.2"/>
    <row r="99" ht="28.5" customHeight="1" x14ac:dyDescent="0.2"/>
    <row r="100" ht="23.25" customHeight="1" x14ac:dyDescent="0.2"/>
    <row r="101" ht="11.25" customHeight="1" x14ac:dyDescent="0.2"/>
    <row r="102" ht="23.25" customHeight="1" x14ac:dyDescent="0.2"/>
  </sheetData>
  <mergeCells count="56">
    <mergeCell ref="A41:A44"/>
    <mergeCell ref="A47:A57"/>
    <mergeCell ref="D19:D26"/>
    <mergeCell ref="A19:A26"/>
    <mergeCell ref="B19:B26"/>
    <mergeCell ref="A28:A38"/>
    <mergeCell ref="C29:C33"/>
    <mergeCell ref="B29:B33"/>
    <mergeCell ref="D47:D49"/>
    <mergeCell ref="C47:C49"/>
    <mergeCell ref="A27:D27"/>
    <mergeCell ref="D50:D52"/>
    <mergeCell ref="C50:C52"/>
    <mergeCell ref="B50:B52"/>
    <mergeCell ref="D29:D33"/>
    <mergeCell ref="I23:I28"/>
    <mergeCell ref="I30:I32"/>
    <mergeCell ref="B47:B49"/>
    <mergeCell ref="I33:I34"/>
    <mergeCell ref="I35:I36"/>
    <mergeCell ref="I37:I38"/>
    <mergeCell ref="I39:I41"/>
    <mergeCell ref="C19:C26"/>
    <mergeCell ref="I19:I22"/>
    <mergeCell ref="A1:F1"/>
    <mergeCell ref="A7:A17"/>
    <mergeCell ref="B7:B17"/>
    <mergeCell ref="C7:C17"/>
    <mergeCell ref="D7:D17"/>
    <mergeCell ref="A3:A5"/>
    <mergeCell ref="B3:B5"/>
    <mergeCell ref="C3:C5"/>
    <mergeCell ref="D3:D5"/>
    <mergeCell ref="A6:D6"/>
    <mergeCell ref="K39:K41"/>
    <mergeCell ref="K15:K16"/>
    <mergeCell ref="K17:K18"/>
    <mergeCell ref="K19:K22"/>
    <mergeCell ref="K23:K28"/>
    <mergeCell ref="K30:K32"/>
    <mergeCell ref="K33:K34"/>
    <mergeCell ref="K35:K36"/>
    <mergeCell ref="K37:K38"/>
    <mergeCell ref="K3:K4"/>
    <mergeCell ref="A18:D18"/>
    <mergeCell ref="I3:I4"/>
    <mergeCell ref="I5:I6"/>
    <mergeCell ref="I9:I10"/>
    <mergeCell ref="I15:I16"/>
    <mergeCell ref="I17:I18"/>
    <mergeCell ref="K5:K6"/>
    <mergeCell ref="K9:K10"/>
    <mergeCell ref="K11:K12"/>
    <mergeCell ref="K13:K14"/>
    <mergeCell ref="I11:I12"/>
    <mergeCell ref="I13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TOTAL ESTUDIANTES</vt:lpstr>
      <vt:lpstr>INFO GRADUADOS </vt:lpstr>
      <vt:lpstr>CORREO GRADUADOS</vt:lpstr>
      <vt:lpstr>PROM I</vt:lpstr>
      <vt:lpstr>RESUMEN PROM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cp:lastPrinted>2017-09-11T19:40:21Z</cp:lastPrinted>
  <dcterms:created xsi:type="dcterms:W3CDTF">2016-06-23T16:29:50Z</dcterms:created>
  <dcterms:modified xsi:type="dcterms:W3CDTF">2017-11-28T15:11:40Z</dcterms:modified>
</cp:coreProperties>
</file>