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codeName="ThisWorkbook" defaultThemeVersion="124226"/>
  <bookViews>
    <workbookView xWindow="0" yWindow="0" windowWidth="19200" windowHeight="6360" xr2:uid="{00000000-000D-0000-FFFF-FFFF00000000}"/>
  </bookViews>
  <sheets>
    <sheet name="Presentación" sheetId="69" r:id="rId1"/>
    <sheet name="Egresados" sheetId="62" r:id="rId2"/>
  </sheets>
  <calcPr calcId="171027" concurrentCalc="0"/>
</workbook>
</file>

<file path=xl/calcChain.xml><?xml version="1.0" encoding="utf-8"?>
<calcChain xmlns="http://schemas.openxmlformats.org/spreadsheetml/2006/main">
  <c r="C41" i="62" l="1"/>
  <c r="C67" i="62"/>
  <c r="C167" i="62"/>
  <c r="C94" i="62"/>
  <c r="D193" i="62"/>
  <c r="D40" i="62"/>
  <c r="D41" i="62"/>
  <c r="D39" i="62"/>
  <c r="C393" i="62"/>
  <c r="C394" i="62"/>
  <c r="C395" i="62"/>
  <c r="C396" i="62"/>
  <c r="C392" i="62"/>
  <c r="I378" i="62"/>
  <c r="I377" i="62"/>
  <c r="C376" i="62"/>
  <c r="C375" i="62"/>
  <c r="H357" i="62"/>
  <c r="H356" i="62"/>
  <c r="C358" i="62"/>
  <c r="C359" i="62"/>
  <c r="C360" i="62"/>
  <c r="C357" i="62"/>
  <c r="C308" i="62"/>
  <c r="C307" i="62"/>
  <c r="C284" i="62"/>
  <c r="C285" i="62"/>
  <c r="C286" i="62"/>
  <c r="C287" i="62"/>
  <c r="C283" i="62"/>
  <c r="E229" i="62"/>
  <c r="E192" i="62"/>
  <c r="E191" i="62"/>
  <c r="K128" i="62"/>
  <c r="K129" i="62"/>
  <c r="K127" i="62"/>
  <c r="E128" i="62"/>
  <c r="E129" i="62"/>
  <c r="E130" i="62"/>
  <c r="E131" i="62"/>
  <c r="E132" i="62"/>
  <c r="E127" i="62"/>
  <c r="D91" i="62"/>
  <c r="D92" i="62"/>
  <c r="D93" i="62"/>
  <c r="D94" i="62"/>
  <c r="D90" i="62"/>
  <c r="D65" i="62"/>
  <c r="D66" i="62"/>
  <c r="D67" i="62"/>
  <c r="D64" i="62"/>
  <c r="D165" i="62"/>
  <c r="D166" i="62"/>
  <c r="D167" i="62"/>
  <c r="G67" i="62"/>
  <c r="G41" i="62"/>
  <c r="G40" i="62"/>
  <c r="J228" i="62"/>
  <c r="J229" i="62"/>
  <c r="G65" i="62"/>
  <c r="G39" i="62"/>
  <c r="G90" i="62"/>
  <c r="G91" i="62"/>
  <c r="G92" i="62"/>
  <c r="G94" i="62"/>
  <c r="G93" i="62"/>
  <c r="J227" i="62"/>
  <c r="G64" i="62"/>
  <c r="G66" i="62"/>
</calcChain>
</file>

<file path=xl/sharedStrings.xml><?xml version="1.0" encoding="utf-8"?>
<sst xmlns="http://schemas.openxmlformats.org/spreadsheetml/2006/main" count="303" uniqueCount="157">
  <si>
    <t>Género</t>
  </si>
  <si>
    <t>Frecuencia</t>
  </si>
  <si>
    <t>Porcentaje</t>
  </si>
  <si>
    <t>Masculino</t>
  </si>
  <si>
    <t>Femenino</t>
  </si>
  <si>
    <t>Total</t>
  </si>
  <si>
    <t>Soltero</t>
  </si>
  <si>
    <t>Número de hijos</t>
  </si>
  <si>
    <t>Alto grado</t>
  </si>
  <si>
    <t>Mediano grado</t>
  </si>
  <si>
    <t>Bajo grado</t>
  </si>
  <si>
    <t>Ningún grado</t>
  </si>
  <si>
    <t>No</t>
  </si>
  <si>
    <t>Si</t>
  </si>
  <si>
    <t>Trabajando</t>
  </si>
  <si>
    <t>Buscando trabajo</t>
  </si>
  <si>
    <t>Otra actividad</t>
  </si>
  <si>
    <t>Otros</t>
  </si>
  <si>
    <t>Ninguno</t>
  </si>
  <si>
    <t>Estado Civil</t>
  </si>
  <si>
    <t>Estudiando</t>
  </si>
  <si>
    <t xml:space="preserve">No </t>
  </si>
  <si>
    <t>Casado(a)/unión libre</t>
  </si>
  <si>
    <t>Consolidación de datos</t>
  </si>
  <si>
    <t>Fuente: encuestas Observatorio de Seguimiento y Vinculación del Egresado</t>
  </si>
  <si>
    <t>Situación Laboral</t>
  </si>
  <si>
    <t>Risaralda</t>
  </si>
  <si>
    <t>Colombia</t>
  </si>
  <si>
    <t>Nombre de la empresa:</t>
  </si>
  <si>
    <t>Dirección:</t>
  </si>
  <si>
    <t>Teléfono:</t>
  </si>
  <si>
    <t>Email:</t>
  </si>
  <si>
    <t>Área de la empresa donde labora:</t>
  </si>
  <si>
    <t>Cargo actual:</t>
  </si>
  <si>
    <t>Cargo del jefe inmediato:</t>
  </si>
  <si>
    <t>Departamento/Región:</t>
  </si>
  <si>
    <t>Ciudad:</t>
  </si>
  <si>
    <t>País:</t>
  </si>
  <si>
    <t>Área de la empresa donde labora</t>
  </si>
  <si>
    <t>Si tiene sugerencias para mejorar la calidad de ésta formación, por favor menciónelas:</t>
  </si>
  <si>
    <t>Evaluación Curricular</t>
  </si>
  <si>
    <t>En esa actividad usted es:</t>
  </si>
  <si>
    <t>Hijos</t>
  </si>
  <si>
    <t>¿Qué tipo de vinculación tiene con esta empresa/institución? (opción única)</t>
  </si>
  <si>
    <t xml:space="preserve">Que ocupa la mayor parte de su tiempo </t>
  </si>
  <si>
    <t>¿En la actualidad, en qué actividad ocupa la mayor parte de su tiempo? (opción única)</t>
  </si>
  <si>
    <t>¿Se encuentra relacionado su empleo con el posgrado que estudió?</t>
  </si>
  <si>
    <t>¿Su contrato de trabajo incluye prestaciones sociales? (opción única)</t>
  </si>
  <si>
    <t xml:space="preserve">Ocupación </t>
  </si>
  <si>
    <t>Oficios del hogar</t>
  </si>
  <si>
    <t xml:space="preserve">Incapacitado </t>
  </si>
  <si>
    <t>Su ocupación actual es (opción única):</t>
  </si>
  <si>
    <t xml:space="preserve">Su actividad Económica es (opción única): </t>
  </si>
  <si>
    <t>¿En qué tipo de empresa/institución se encuentra trabajando? (opción única)</t>
  </si>
  <si>
    <t>¿Cuál fue su ingreso laboral el mes pasado?</t>
  </si>
  <si>
    <t>¿Ha realizado algún tipo producción científica en los últimos cinco años?</t>
  </si>
  <si>
    <t>Producción Científica y  Tipo de producción</t>
  </si>
  <si>
    <t>Tipo de Producción</t>
  </si>
  <si>
    <t>¿Qué tipo de producción científica ha realizado en los últimos cinco años?</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</si>
  <si>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</si>
  <si>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</si>
  <si>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</si>
  <si>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</si>
  <si>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</si>
  <si>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</si>
  <si>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</si>
  <si>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</si>
  <si>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Tipo de producción</t>
  </si>
  <si>
    <t xml:space="preserve">Considera que los mecanismos de divulgación utilizados por la universidad, son efectivos para dar a conocer oportunidades de movilidad académica y/o pasantías en el extranjero?  </t>
  </si>
  <si>
    <t>Movilidad Académica</t>
  </si>
  <si>
    <t>¿De los siguientes canales de comunicación cuáles utiliza para mantener contacto con la Universidad Tecnológica de Pereira?</t>
  </si>
  <si>
    <t>Canales de Comunicación</t>
  </si>
  <si>
    <t>Redes Sociales</t>
  </si>
  <si>
    <t>Campus Informa</t>
  </si>
  <si>
    <t>Programa del cual es egresado</t>
  </si>
  <si>
    <t xml:space="preserve">Observatorio de egresados </t>
  </si>
  <si>
    <t xml:space="preserve">Asociación de egresados </t>
  </si>
  <si>
    <t>Universitaria Estéreo</t>
  </si>
  <si>
    <t xml:space="preserve">Canales de comunicación </t>
  </si>
  <si>
    <t>¿Cuál es su apreciación sobre la calidad de las competencias pedagógicas, interpersonales, comunicativas, tecnológicas, e investigativas de los docentes del programa?</t>
  </si>
  <si>
    <t>Calificación</t>
  </si>
  <si>
    <t>Calidad Profesores</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</si>
  <si>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</si>
  <si>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</si>
  <si>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</si>
  <si>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</si>
  <si>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</si>
  <si>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</si>
  <si>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</si>
  <si>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</si>
  <si>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</si>
  <si>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Educación continuada</t>
  </si>
  <si>
    <t xml:space="preserve">Biblioteca </t>
  </si>
  <si>
    <t>Bolsa de empleo</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</si>
  <si>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</si>
  <si>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</si>
  <si>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</si>
  <si>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</si>
  <si>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</si>
  <si>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</si>
  <si>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 xml:space="preserve">Procesos de autoevaluación </t>
  </si>
  <si>
    <t>¿Ha participado en procesos de autoevaluación inherentes a su programa de posgrado, para mejoramiento del currículo ofertado?</t>
  </si>
  <si>
    <t>De acuerdo con la definición anterior. ¿En qué medida el proceso de autoevaluación ha contribuido al mejoramiento continuo del programa?</t>
  </si>
  <si>
    <t xml:space="preserve">Mejoramiento continuo </t>
  </si>
  <si>
    <t>¿Se encuentra satisfecho con el programa de posgrado del cual egresó?</t>
  </si>
  <si>
    <t xml:space="preserve">Satisfacción </t>
  </si>
  <si>
    <t>¿Recomendaría a un egresado de esta institución seleccionar este programa de posgrado que estudió ?</t>
  </si>
  <si>
    <t>Califique de 1 a 5 la calidad de la formación que imparte el programa de posgrado sobre sus estudiantes. (5 equivale a la más alta calidad)</t>
  </si>
  <si>
    <t xml:space="preserve">Calidad formación </t>
  </si>
  <si>
    <t>otro</t>
  </si>
  <si>
    <t>Otro</t>
  </si>
  <si>
    <t>si</t>
  </si>
  <si>
    <t xml:space="preserve">no respondio </t>
  </si>
  <si>
    <t>Relación</t>
  </si>
  <si>
    <t>Más de 2</t>
  </si>
  <si>
    <t>TOTAL</t>
  </si>
  <si>
    <t>no</t>
  </si>
  <si>
    <t xml:space="preserve">no </t>
  </si>
  <si>
    <t>SIN RESPUESTA</t>
  </si>
  <si>
    <t xml:space="preserve">Trabajador  independiente    (Sector público o privado)  </t>
  </si>
  <si>
    <t>INTRODUCCIÓN:</t>
  </si>
  <si>
    <t>Equipo de trabajo</t>
  </si>
  <si>
    <t>No sabe</t>
  </si>
  <si>
    <t>Sin respuesta</t>
  </si>
  <si>
    <t>Pereira</t>
  </si>
  <si>
    <t>RISARALDA</t>
  </si>
  <si>
    <t>PEREIRA</t>
  </si>
  <si>
    <t>COLOMBIA</t>
  </si>
  <si>
    <t xml:space="preserve">Empleado de empresa particular  </t>
  </si>
  <si>
    <t xml:space="preserve">Privada 	</t>
  </si>
  <si>
    <t xml:space="preserve">Contrato de prestación de servicios	</t>
  </si>
  <si>
    <t>Ocupaciones en  Salud</t>
  </si>
  <si>
    <t>Servicios Sociales y de Salud</t>
  </si>
  <si>
    <t>más de 6 SMLV</t>
  </si>
  <si>
    <t>Especialización en Medicina Interna</t>
  </si>
  <si>
    <t>CLINICA LOS ROSALES S.A.</t>
  </si>
  <si>
    <t>CARRERA 9 NUMERO 25-25</t>
  </si>
  <si>
    <t>larivera@utp.edu.co</t>
  </si>
  <si>
    <t>HOSPITALIZACION</t>
  </si>
  <si>
    <t>MEDICA INTERNISTA</t>
  </si>
  <si>
    <t>DIRECTOR MEDICO</t>
  </si>
  <si>
    <t>yamijurado@hotmail.com</t>
  </si>
  <si>
    <t>Clinica Los Rosales S.A</t>
  </si>
  <si>
    <t>Carrera 9 # 25-25</t>
  </si>
  <si>
    <t>fernandoriverat@hotmail.es</t>
  </si>
  <si>
    <t xml:space="preserve">Hospitalizacion y urgencias </t>
  </si>
  <si>
    <t>Medico Interna</t>
  </si>
  <si>
    <t>Director medico</t>
  </si>
  <si>
    <t>carmaurig@gmail.com</t>
  </si>
  <si>
    <t>riarfra@hotmail.es</t>
  </si>
  <si>
    <t xml:space="preserve">Inducción de biblioteca para manejo adecuado de bases de datos </t>
  </si>
  <si>
    <t>Mas apoyo por parte de la facultad de ciencias de la salud y de la UTP con los posgrados medicoquirurgicos, "CERO" APOYO hemos tenido.</t>
  </si>
  <si>
    <t>mejorar la vinculación docente</t>
  </si>
  <si>
    <t>Compra de acceso a revista nature</t>
  </si>
  <si>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</si>
  <si>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Sebastián Londoño Marín </t>
    </r>
    <r>
      <rPr>
        <sz val="14"/>
        <color indexed="8"/>
        <rFont val="Calibri"/>
        <family val="2"/>
      </rPr>
      <t xml:space="preserve">
Monitor de Apoyo Oficina</t>
    </r>
  </si>
  <si>
    <r>
      <t xml:space="preserve">La Oficina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encuestas a empleadores e información del Observatorio Laboral para la Educación (OLE),  con el fin de dar indicios de las características generales del egresado del </t>
    </r>
    <r>
      <rPr>
        <b/>
        <sz val="14"/>
        <color indexed="8"/>
        <rFont val="Calibri"/>
        <family val="2"/>
      </rPr>
      <t>Especialización en Medicina Interna</t>
    </r>
    <r>
      <rPr>
        <sz val="14"/>
        <color indexed="8"/>
        <rFont val="Calibri"/>
        <family val="2"/>
      </rPr>
      <t xml:space="preserve"> de la Universidad Tecnológica de Pereira.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</si>
</sst>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2"/>
      <color indexed="8"/>
      <name val="Calibri"/>
      <family val="2"/>
    </font>
    <font>
      <b/>
      <sz val="12"/>
      <color indexed="8"/>
      <name val="Calibri"/>
      <family val="2"/>
    </font>
    <font>
      <sz val="14"/>
      <color indexed="8"/>
      <name val="Calibri"/>
      <family val="2"/>
    </font>
    <font>
      <b/>
      <sz val="14"/>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9"/>
      <color rgb="FF000000"/>
      <name val="Arial"/>
      <family val="2"/>
    </font>
    <font>
      <sz val="9"/>
      <color rgb="FF000000"/>
      <name val="Arial"/>
      <family val="2"/>
    </font>
    <font>
      <b/>
      <sz val="12"/>
      <color theme="1"/>
      <name val="Calibri"/>
      <family val="2"/>
      <scheme val="minor"/>
    </font>
    <font>
      <sz val="11"/>
      <color theme="3"/>
      <name val="Calibri"/>
      <family val="2"/>
      <scheme val="minor"/>
    </font>
    <font>
      <sz val="10"/>
      <color theme="1"/>
      <name val="Calibri"/>
      <family val="2"/>
      <scheme val="minor"/>
    </font>
    <font>
      <sz val="9"/>
      <color theme="1"/>
      <name val="Arial  "/>
    </font>
    <font>
      <b/>
      <sz val="9"/>
      <color theme="1"/>
      <name val="Arial"/>
      <family val="2"/>
    </font>
    <font>
      <sz val="9"/>
      <color theme="1"/>
      <name val="Arial"/>
      <family val="2"/>
    </font>
    <font>
      <sz val="14"/>
      <color theme="1"/>
      <name val="Calibri"/>
      <family val="2"/>
      <scheme val="minor"/>
    </font>
    <font>
      <b/>
      <sz val="14"/>
      <color theme="1"/>
      <name val="Calibri"/>
      <family val="2"/>
      <scheme val="minor"/>
    </font>
    <font>
      <b/>
      <sz val="16"/>
      <color theme="1"/>
      <name val="Calibri"/>
      <family val="2"/>
      <scheme val="minor"/>
    </font>
    <font>
      <b/>
      <sz val="12"/>
      <color theme="3"/>
      <name val="Calibri"/>
      <family val="2"/>
      <scheme val="minor"/>
    </font>
    <font>
      <b/>
      <sz val="9"/>
      <color theme="1"/>
      <name val="Arial  "/>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13" applyNumberFormat="0" applyAlignment="0" applyProtection="0"/>
    <xf numFmtId="0" fontId="8" fillId="21" borderId="14" applyNumberFormat="0" applyAlignment="0" applyProtection="0"/>
    <xf numFmtId="0" fontId="9" fillId="0" borderId="15" applyNumberFormat="0" applyFill="0" applyAlignment="0" applyProtection="0"/>
    <xf numFmtId="0" fontId="10" fillId="0" borderId="0" applyNumberForma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1" fillId="28" borderId="13" applyNumberFormat="0" applyAlignment="0" applyProtection="0"/>
    <xf numFmtId="0" fontId="12" fillId="29" borderId="0" applyNumberFormat="0" applyBorder="0" applyAlignment="0" applyProtection="0"/>
    <xf numFmtId="0" fontId="13" fillId="30" borderId="0" applyNumberFormat="0" applyBorder="0" applyAlignment="0" applyProtection="0"/>
    <xf numFmtId="0" fontId="5" fillId="31" borderId="16" applyNumberFormat="0" applyFont="0" applyAlignment="0" applyProtection="0"/>
    <xf numFmtId="9" fontId="5" fillId="0" borderId="0" applyFont="0" applyFill="0" applyBorder="0" applyAlignment="0" applyProtection="0"/>
    <xf numFmtId="0" fontId="14" fillId="20" borderId="1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8" applyNumberFormat="0" applyFill="0" applyAlignment="0" applyProtection="0"/>
    <xf numFmtId="0" fontId="10" fillId="0" borderId="19" applyNumberFormat="0" applyFill="0" applyAlignment="0" applyProtection="0"/>
    <xf numFmtId="0" fontId="19" fillId="0" borderId="20" applyNumberFormat="0" applyFill="0" applyAlignment="0" applyProtection="0"/>
  </cellStyleXfs>
  <cellXfs count="87">
    <xf numFmtId="0" fontId="0" fillId="0" borderId="0" xfId="0"/>
    <xf numFmtId="0" fontId="0" fillId="32" borderId="0" xfId="0" applyFill="1"/>
    <xf numFmtId="0" fontId="0" fillId="32" borderId="1" xfId="0" applyFill="1" applyBorder="1"/>
    <xf numFmtId="0" fontId="19" fillId="32" borderId="1" xfId="0" applyFont="1" applyFill="1" applyBorder="1"/>
    <xf numFmtId="0" fontId="19" fillId="32" borderId="0" xfId="0" applyFont="1" applyFill="1"/>
    <xf numFmtId="0" fontId="0" fillId="32" borderId="0" xfId="0" applyFill="1" applyBorder="1"/>
    <xf numFmtId="0" fontId="20" fillId="32" borderId="1" xfId="0" applyFont="1" applyFill="1" applyBorder="1" applyAlignment="1">
      <alignment wrapText="1"/>
    </xf>
    <xf numFmtId="0" fontId="21" fillId="32" borderId="1" xfId="0" applyFont="1" applyFill="1" applyBorder="1" applyAlignment="1">
      <alignment vertical="top" wrapText="1"/>
    </xf>
    <xf numFmtId="3" fontId="0" fillId="32" borderId="1" xfId="0" applyNumberFormat="1" applyFill="1" applyBorder="1"/>
    <xf numFmtId="0" fontId="22" fillId="32" borderId="0" xfId="0" applyFont="1" applyFill="1"/>
    <xf numFmtId="0" fontId="23" fillId="32" borderId="0" xfId="0" applyFont="1" applyFill="1"/>
    <xf numFmtId="3" fontId="5" fillId="32" borderId="1" xfId="33" applyNumberFormat="1" applyFont="1" applyFill="1" applyBorder="1"/>
    <xf numFmtId="0" fontId="21" fillId="32" borderId="1" xfId="0" applyFont="1" applyFill="1" applyBorder="1" applyAlignment="1">
      <alignment horizontal="right" vertical="top" wrapText="1"/>
    </xf>
    <xf numFmtId="9" fontId="5" fillId="32" borderId="1" xfId="33" applyFont="1" applyFill="1" applyBorder="1"/>
    <xf numFmtId="9" fontId="5" fillId="32" borderId="0" xfId="33" applyFont="1" applyFill="1" applyBorder="1"/>
    <xf numFmtId="0" fontId="24" fillId="32" borderId="1" xfId="0" applyFont="1" applyFill="1" applyBorder="1" applyAlignment="1">
      <alignment horizontal="center" vertical="center" wrapText="1"/>
    </xf>
    <xf numFmtId="0" fontId="0" fillId="32" borderId="0" xfId="0" applyFill="1" applyAlignment="1">
      <alignment wrapText="1"/>
    </xf>
    <xf numFmtId="0" fontId="0" fillId="32" borderId="1" xfId="0" applyFill="1" applyBorder="1" applyAlignment="1"/>
    <xf numFmtId="9" fontId="24" fillId="32" borderId="1" xfId="33" applyFont="1" applyFill="1" applyBorder="1" applyAlignment="1">
      <alignment horizontal="center" vertical="center" wrapText="1"/>
    </xf>
    <xf numFmtId="3" fontId="25" fillId="32" borderId="0" xfId="0" applyNumberFormat="1" applyFont="1" applyFill="1" applyBorder="1" applyAlignment="1">
      <alignment horizontal="center"/>
    </xf>
    <xf numFmtId="0" fontId="21" fillId="32" borderId="0" xfId="0" applyFont="1" applyFill="1" applyBorder="1" applyAlignment="1">
      <alignment horizontal="center" vertical="top" wrapText="1"/>
    </xf>
    <xf numFmtId="0" fontId="26" fillId="32" borderId="1" xfId="0" applyFont="1" applyFill="1" applyBorder="1"/>
    <xf numFmtId="0" fontId="26" fillId="32" borderId="2" xfId="0" applyFont="1" applyFill="1" applyBorder="1"/>
    <xf numFmtId="0" fontId="0" fillId="32" borderId="1" xfId="0" applyNumberFormat="1" applyFill="1" applyBorder="1" applyAlignment="1">
      <alignment horizontal="center" vertical="center"/>
    </xf>
    <xf numFmtId="9" fontId="5" fillId="32" borderId="1" xfId="33" applyFont="1" applyFill="1" applyBorder="1" applyAlignment="1">
      <alignment horizontal="center" vertical="center"/>
    </xf>
    <xf numFmtId="0" fontId="0" fillId="32" borderId="1" xfId="0" applyFill="1" applyBorder="1" applyAlignment="1">
      <alignment horizontal="center"/>
    </xf>
    <xf numFmtId="0" fontId="19" fillId="32" borderId="1"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0" fillId="32" borderId="1" xfId="0" applyFont="1" applyFill="1" applyBorder="1" applyAlignment="1">
      <alignment horizontal="center" vertical="center" wrapText="1"/>
    </xf>
    <xf numFmtId="0" fontId="0" fillId="32" borderId="0" xfId="0" applyFill="1" applyBorder="1" applyAlignment="1">
      <alignment horizontal="center"/>
    </xf>
    <xf numFmtId="0" fontId="20" fillId="32" borderId="1" xfId="0" applyFont="1" applyFill="1" applyBorder="1" applyAlignment="1">
      <alignment horizontal="center" wrapText="1"/>
    </xf>
    <xf numFmtId="0" fontId="28" fillId="32" borderId="0" xfId="0" applyFont="1" applyFill="1" applyAlignment="1">
      <alignment wrapText="1"/>
    </xf>
    <xf numFmtId="0" fontId="29" fillId="32" borderId="0" xfId="0" applyFont="1" applyFill="1" applyAlignment="1">
      <alignment vertical="center"/>
    </xf>
    <xf numFmtId="0" fontId="0" fillId="32" borderId="0" xfId="0" applyFill="1" applyBorder="1" applyAlignment="1">
      <alignment horizontal="center"/>
    </xf>
    <xf numFmtId="0" fontId="0" fillId="0" borderId="1" xfId="0" applyBorder="1"/>
    <xf numFmtId="9" fontId="0" fillId="32" borderId="0" xfId="0" applyNumberFormat="1" applyFill="1"/>
    <xf numFmtId="0" fontId="0" fillId="32" borderId="5" xfId="0" applyFill="1" applyBorder="1" applyAlignment="1"/>
    <xf numFmtId="0" fontId="0" fillId="32" borderId="6" xfId="0" applyFill="1" applyBorder="1" applyAlignment="1"/>
    <xf numFmtId="0" fontId="0" fillId="32" borderId="11" xfId="0" applyFill="1" applyBorder="1"/>
    <xf numFmtId="0" fontId="0" fillId="32" borderId="7" xfId="0" applyFill="1" applyBorder="1"/>
    <xf numFmtId="0" fontId="0" fillId="32" borderId="12" xfId="0" applyFill="1" applyBorder="1"/>
    <xf numFmtId="0" fontId="0" fillId="32" borderId="8" xfId="0" applyFill="1" applyBorder="1"/>
    <xf numFmtId="0" fontId="0" fillId="32" borderId="9" xfId="0" applyFill="1" applyBorder="1"/>
    <xf numFmtId="0" fontId="0" fillId="32" borderId="6" xfId="0" applyFill="1" applyBorder="1"/>
    <xf numFmtId="0" fontId="0" fillId="32" borderId="1" xfId="0" applyFill="1" applyBorder="1" applyAlignment="1">
      <alignment horizontal="center" vertical="center"/>
    </xf>
    <xf numFmtId="0" fontId="0" fillId="32" borderId="0" xfId="0" applyFill="1" applyBorder="1" applyAlignment="1"/>
    <xf numFmtId="0" fontId="0" fillId="0" borderId="10" xfId="0" applyBorder="1"/>
    <xf numFmtId="0" fontId="30" fillId="32" borderId="0" xfId="0" applyFont="1" applyFill="1" applyAlignment="1">
      <alignment horizontal="center" wrapText="1"/>
    </xf>
    <xf numFmtId="0" fontId="28" fillId="32" borderId="0" xfId="0" applyFont="1" applyFill="1" applyAlignment="1">
      <alignment horizontal="left" vertical="top" wrapText="1"/>
    </xf>
    <xf numFmtId="0" fontId="28" fillId="32" borderId="0" xfId="0" applyFont="1" applyFill="1" applyAlignment="1">
      <alignment horizontal="left" vertical="top"/>
    </xf>
    <xf numFmtId="0" fontId="28" fillId="32" borderId="0" xfId="0" applyFont="1" applyFill="1" applyAlignment="1">
      <alignment horizontal="center" vertical="center" wrapText="1"/>
    </xf>
    <xf numFmtId="0" fontId="26" fillId="32" borderId="1" xfId="0" applyFont="1" applyFill="1" applyBorder="1" applyAlignment="1">
      <alignment horizontal="center" vertical="center" wrapText="1"/>
    </xf>
    <xf numFmtId="3" fontId="25" fillId="32" borderId="1" xfId="0" applyNumberFormat="1" applyFont="1" applyFill="1" applyBorder="1" applyAlignment="1">
      <alignment horizontal="center"/>
    </xf>
    <xf numFmtId="0" fontId="21" fillId="32" borderId="1" xfId="0" applyFont="1" applyFill="1" applyBorder="1" applyAlignment="1">
      <alignment horizontal="center" vertical="top" wrapText="1"/>
    </xf>
    <xf numFmtId="0" fontId="32" fillId="32" borderId="1" xfId="0" applyFont="1" applyFill="1" applyBorder="1" applyAlignment="1">
      <alignment horizontal="center" vertical="center" wrapText="1"/>
    </xf>
    <xf numFmtId="0" fontId="0" fillId="32" borderId="2" xfId="0" applyFill="1" applyBorder="1" applyAlignment="1">
      <alignment horizontal="center"/>
    </xf>
    <xf numFmtId="0" fontId="0" fillId="32" borderId="3" xfId="0" applyFill="1" applyBorder="1" applyAlignment="1">
      <alignment horizontal="center"/>
    </xf>
    <xf numFmtId="0" fontId="20" fillId="32" borderId="1" xfId="0" applyFont="1" applyFill="1" applyBorder="1" applyAlignment="1">
      <alignment horizontal="center" wrapText="1"/>
    </xf>
    <xf numFmtId="9" fontId="5" fillId="32" borderId="1" xfId="33" applyFont="1" applyFill="1" applyBorder="1" applyAlignment="1">
      <alignment horizontal="center"/>
    </xf>
    <xf numFmtId="0" fontId="0" fillId="0" borderId="1" xfId="0" applyBorder="1" applyAlignment="1">
      <alignment horizontal="center"/>
    </xf>
    <xf numFmtId="0" fontId="20" fillId="32" borderId="2" xfId="0" applyFont="1" applyFill="1" applyBorder="1" applyAlignment="1">
      <alignment horizontal="center" wrapText="1"/>
    </xf>
    <xf numFmtId="0" fontId="20" fillId="32" borderId="3" xfId="0" applyFont="1" applyFill="1" applyBorder="1" applyAlignment="1">
      <alignment horizontal="center" wrapText="1"/>
    </xf>
    <xf numFmtId="9" fontId="5" fillId="32" borderId="2" xfId="33" applyFont="1" applyFill="1" applyBorder="1" applyAlignment="1">
      <alignment horizontal="center"/>
    </xf>
    <xf numFmtId="9" fontId="5" fillId="32" borderId="3" xfId="33" applyFont="1" applyFill="1" applyBorder="1" applyAlignment="1">
      <alignment horizontal="center"/>
    </xf>
    <xf numFmtId="0" fontId="0" fillId="32" borderId="0" xfId="0" applyFill="1" applyBorder="1" applyAlignment="1">
      <alignment horizontal="center"/>
    </xf>
    <xf numFmtId="0" fontId="24" fillId="32" borderId="2" xfId="0" applyFont="1" applyFill="1" applyBorder="1" applyAlignment="1">
      <alignment horizontal="center" vertical="center" wrapText="1"/>
    </xf>
    <xf numFmtId="0" fontId="24" fillId="32" borderId="3" xfId="0" applyFont="1" applyFill="1" applyBorder="1" applyAlignment="1">
      <alignment horizontal="center" vertical="center" wrapText="1"/>
    </xf>
    <xf numFmtId="0" fontId="0" fillId="32" borderId="1" xfId="0" applyFill="1" applyBorder="1" applyAlignment="1">
      <alignment horizontal="center"/>
    </xf>
    <xf numFmtId="0" fontId="24" fillId="32" borderId="1" xfId="0" applyFont="1" applyFill="1" applyBorder="1" applyAlignment="1">
      <alignment horizontal="center"/>
    </xf>
    <xf numFmtId="0" fontId="27" fillId="32" borderId="1" xfId="0" applyFont="1" applyFill="1" applyBorder="1" applyAlignment="1">
      <alignment horizontal="center" vertical="center" wrapText="1"/>
    </xf>
    <xf numFmtId="0" fontId="19" fillId="32" borderId="1" xfId="0" applyFont="1" applyFill="1" applyBorder="1" applyAlignment="1">
      <alignment horizontal="center"/>
    </xf>
    <xf numFmtId="0" fontId="21" fillId="32" borderId="2" xfId="0" applyFont="1" applyFill="1" applyBorder="1" applyAlignment="1">
      <alignment horizontal="center" vertical="top" wrapText="1"/>
    </xf>
    <xf numFmtId="0" fontId="21" fillId="32" borderId="3" xfId="0" applyFont="1" applyFill="1" applyBorder="1" applyAlignment="1">
      <alignment horizontal="center" vertical="top" wrapText="1"/>
    </xf>
    <xf numFmtId="0" fontId="20" fillId="32" borderId="1" xfId="0" applyFont="1" applyFill="1" applyBorder="1" applyAlignment="1">
      <alignment horizontal="center" vertical="center" wrapText="1"/>
    </xf>
    <xf numFmtId="0" fontId="19" fillId="32" borderId="2" xfId="0" applyFont="1" applyFill="1" applyBorder="1" applyAlignment="1">
      <alignment horizontal="center"/>
    </xf>
    <xf numFmtId="0" fontId="19" fillId="32" borderId="4" xfId="0" applyFont="1" applyFill="1" applyBorder="1" applyAlignment="1">
      <alignment horizontal="center"/>
    </xf>
    <xf numFmtId="0" fontId="19" fillId="32" borderId="3"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2" fillId="32" borderId="0" xfId="0" applyFont="1" applyFill="1" applyAlignment="1">
      <alignment vertical="center" wrapText="1"/>
    </xf>
    <xf numFmtId="0" fontId="0" fillId="32" borderId="0" xfId="0" applyFill="1" applyAlignment="1">
      <alignment horizontal="center" vertical="center" wrapText="1"/>
    </xf>
    <xf numFmtId="0" fontId="31" fillId="32" borderId="0" xfId="0" applyFont="1" applyFill="1" applyAlignment="1">
      <alignment horizontal="left" vertical="center" wrapText="1"/>
    </xf>
    <xf numFmtId="0" fontId="0" fillId="32" borderId="1" xfId="0" applyFill="1" applyBorder="1" applyAlignment="1">
      <alignment horizontal="center" vertical="center" wrapText="1"/>
    </xf>
    <xf numFmtId="0" fontId="0" fillId="32" borderId="1" xfId="0" applyFill="1" applyBorder="1" applyAlignment="1">
      <alignment horizontal="center" wrapText="1"/>
    </xf>
    <xf numFmtId="0" fontId="3" fillId="32" borderId="0" xfId="0" applyFont="1" applyFill="1" applyAlignment="1">
      <alignment horizontal="center" vertical="center" wrapText="1"/>
    </xf>
    <xf numFmtId="0" fontId="3" fillId="32" borderId="0" xfId="0" applyFont="1" applyFill="1" applyAlignment="1">
      <alignment horizontal="left" vertical="top" wrapText="1"/>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Porcentaje" xfId="33" builtinId="5"/>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Egresados!$G$63</c:f>
              <c:strCache>
                <c:ptCount val="1"/>
                <c:pt idx="0">
                  <c:v>Porcentaje</c:v>
                </c:pt>
              </c:strCache>
            </c:strRef>
          </c:tx>
          <c:explosion val="25"/>
          <c:dPt>
            <c:idx val="0"/>
            <c:bubble3D val="0"/>
            <c:explosion val="9"/>
            <c:extLst>
              <c:ext xmlns:c16="http://schemas.microsoft.com/office/drawing/2014/chart" uri="{C3380CC4-5D6E-409C-BE32-E72D297353CC}">
                <c16:uniqueId val="{00000000-1D26-433A-8540-FD4E5F66A258}"/>
              </c:ext>
            </c:extLst>
          </c:dPt>
          <c:dPt>
            <c:idx val="1"/>
            <c:bubble3D val="0"/>
            <c:explosion val="9"/>
            <c:extLst>
              <c:ext xmlns:c16="http://schemas.microsoft.com/office/drawing/2014/chart" uri="{C3380CC4-5D6E-409C-BE32-E72D297353CC}">
                <c16:uniqueId val="{00000001-1D26-433A-8540-FD4E5F66A258}"/>
              </c:ext>
            </c:extLst>
          </c:dPt>
          <c:dPt>
            <c:idx val="2"/>
            <c:bubble3D val="0"/>
            <c:explosion val="0"/>
            <c:extLst>
              <c:ext xmlns:c16="http://schemas.microsoft.com/office/drawing/2014/chart" uri="{C3380CC4-5D6E-409C-BE32-E72D297353CC}">
                <c16:uniqueId val="{00000002-1D26-433A-8540-FD4E5F66A258}"/>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Egresados!$F$64:$G$67</c:f>
              <c:multiLvlStrCache>
                <c:ptCount val="4"/>
                <c:lvl>
                  <c:pt idx="0">
                    <c:v>80%</c:v>
                  </c:pt>
                  <c:pt idx="1">
                    <c:v>20%</c:v>
                  </c:pt>
                  <c:pt idx="2">
                    <c:v>0%</c:v>
                  </c:pt>
                  <c:pt idx="3">
                    <c:v>100%</c:v>
                  </c:pt>
                </c:lvl>
                <c:lvl>
                  <c:pt idx="0">
                    <c:v>Casado(a)/unión libre</c:v>
                  </c:pt>
                  <c:pt idx="1">
                    <c:v>Soltero</c:v>
                  </c:pt>
                  <c:pt idx="2">
                    <c:v>Otro</c:v>
                  </c:pt>
                  <c:pt idx="3">
                    <c:v>Total</c:v>
                  </c:pt>
                </c:lvl>
              </c:multiLvlStrCache>
            </c:multiLvlStrRef>
          </c:cat>
          <c:val>
            <c:numRef>
              <c:f>Egresados!$G$64:$G$66</c:f>
              <c:numCache>
                <c:formatCode>0%</c:formatCode>
                <c:ptCount val="3"/>
                <c:pt idx="0">
                  <c:v>0.8</c:v>
                </c:pt>
                <c:pt idx="1">
                  <c:v>0.2</c:v>
                </c:pt>
                <c:pt idx="2">
                  <c:v>0</c:v>
                </c:pt>
              </c:numCache>
            </c:numRef>
          </c:val>
          <c:extLst>
            <c:ext xmlns:c16="http://schemas.microsoft.com/office/drawing/2014/chart" uri="{C3380CC4-5D6E-409C-BE32-E72D297353CC}">
              <c16:uniqueId val="{00000003-1D26-433A-8540-FD4E5F66A25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Egresados!$B$307:$B$308</c:f>
              <c:strCache>
                <c:ptCount val="2"/>
                <c:pt idx="0">
                  <c:v>Si</c:v>
                </c:pt>
                <c:pt idx="1">
                  <c:v>No</c:v>
                </c:pt>
              </c:strCache>
            </c:strRef>
          </c:cat>
          <c:val>
            <c:numRef>
              <c:f>Egresados!$C$307:$C$308</c:f>
              <c:numCache>
                <c:formatCode>0%</c:formatCode>
                <c:ptCount val="2"/>
                <c:pt idx="0">
                  <c:v>0.6</c:v>
                </c:pt>
                <c:pt idx="1">
                  <c:v>0.4</c:v>
                </c:pt>
              </c:numCache>
            </c:numRef>
          </c:val>
          <c:extLst>
            <c:ext xmlns:c16="http://schemas.microsoft.com/office/drawing/2014/chart" uri="{C3380CC4-5D6E-409C-BE32-E72D297353CC}">
              <c16:uniqueId val="{00000000-E895-41D2-BE84-0C5DA7AACEE2}"/>
            </c:ext>
          </c:extLst>
        </c:ser>
        <c:dLbls>
          <c:showLegendKey val="0"/>
          <c:showVal val="0"/>
          <c:showCatName val="0"/>
          <c:showSerName val="0"/>
          <c:showPercent val="0"/>
          <c:showBubbleSize val="0"/>
        </c:dLbls>
        <c:gapWidth val="150"/>
        <c:axId val="514535807"/>
        <c:axId val="1"/>
      </c:barChart>
      <c:catAx>
        <c:axId val="514535807"/>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4535807"/>
        <c:crosses val="autoZero"/>
        <c:crossBetween val="between"/>
      </c:valAx>
    </c:plotArea>
    <c:legend>
      <c:legendPos val="r"/>
      <c:layout>
        <c:manualLayout>
          <c:xMode val="edge"/>
          <c:yMode val="edge"/>
          <c:x val="0.92630248683703276"/>
          <c:y val="0.54786545298858924"/>
          <c:w val="6.1664158177410888E-2"/>
          <c:h val="8.373485229239963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tx>
            <c:strRef>
              <c:f>Egresados!$G$38</c:f>
              <c:strCache>
                <c:ptCount val="1"/>
                <c:pt idx="0">
                  <c:v>Porcentaje</c:v>
                </c:pt>
              </c:strCache>
            </c:strRef>
          </c:tx>
          <c:explosion val="25"/>
          <c:dPt>
            <c:idx val="0"/>
            <c:bubble3D val="0"/>
            <c:extLst>
              <c:ext xmlns:c16="http://schemas.microsoft.com/office/drawing/2014/chart" uri="{C3380CC4-5D6E-409C-BE32-E72D297353CC}">
                <c16:uniqueId val="{00000000-C5F6-4542-9920-7F687BC0D985}"/>
              </c:ext>
            </c:extLst>
          </c:dPt>
          <c:dPt>
            <c:idx val="1"/>
            <c:bubble3D val="0"/>
            <c:extLst>
              <c:ext xmlns:c16="http://schemas.microsoft.com/office/drawing/2014/chart" uri="{C3380CC4-5D6E-409C-BE32-E72D297353CC}">
                <c16:uniqueId val="{00000001-C5F6-4542-9920-7F687BC0D985}"/>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Egresados!$F$39:$F$40</c:f>
              <c:strCache>
                <c:ptCount val="2"/>
                <c:pt idx="0">
                  <c:v>Masculino</c:v>
                </c:pt>
                <c:pt idx="1">
                  <c:v>Femenino</c:v>
                </c:pt>
              </c:strCache>
            </c:strRef>
          </c:cat>
          <c:val>
            <c:numRef>
              <c:f>Egresados!$G$39:$G$40</c:f>
              <c:numCache>
                <c:formatCode>0%</c:formatCode>
                <c:ptCount val="2"/>
                <c:pt idx="0">
                  <c:v>0.6</c:v>
                </c:pt>
                <c:pt idx="1">
                  <c:v>0.4</c:v>
                </c:pt>
              </c:numCache>
            </c:numRef>
          </c:val>
          <c:extLst>
            <c:ext xmlns:c16="http://schemas.microsoft.com/office/drawing/2014/chart" uri="{C3380CC4-5D6E-409C-BE32-E72D297353CC}">
              <c16:uniqueId val="{00000002-C5F6-4542-9920-7F687BC0D98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Egresados!$G$89</c:f>
              <c:strCache>
                <c:ptCount val="1"/>
                <c:pt idx="0">
                  <c:v>Porcentaje</c:v>
                </c:pt>
              </c:strCache>
            </c:strRef>
          </c:tx>
          <c:explosion val="2"/>
          <c:dPt>
            <c:idx val="0"/>
            <c:bubble3D val="0"/>
            <c:explosion val="12"/>
            <c:extLst>
              <c:ext xmlns:c16="http://schemas.microsoft.com/office/drawing/2014/chart" uri="{C3380CC4-5D6E-409C-BE32-E72D297353CC}">
                <c16:uniqueId val="{00000000-19E9-4878-A6F5-1A302BDFADC0}"/>
              </c:ext>
            </c:extLst>
          </c:dPt>
          <c:dPt>
            <c:idx val="1"/>
            <c:bubble3D val="0"/>
            <c:explosion val="7"/>
            <c:extLst>
              <c:ext xmlns:c16="http://schemas.microsoft.com/office/drawing/2014/chart" uri="{C3380CC4-5D6E-409C-BE32-E72D297353CC}">
                <c16:uniqueId val="{00000001-19E9-4878-A6F5-1A302BDFADC0}"/>
              </c:ext>
            </c:extLst>
          </c:dPt>
          <c:dPt>
            <c:idx val="2"/>
            <c:bubble3D val="0"/>
            <c:explosion val="6"/>
            <c:extLst>
              <c:ext xmlns:c16="http://schemas.microsoft.com/office/drawing/2014/chart" uri="{C3380CC4-5D6E-409C-BE32-E72D297353CC}">
                <c16:uniqueId val="{00000002-19E9-4878-A6F5-1A302BDFADC0}"/>
              </c:ext>
            </c:extLst>
          </c:dPt>
          <c:dPt>
            <c:idx val="3"/>
            <c:bubble3D val="0"/>
            <c:explosion val="6"/>
            <c:extLst>
              <c:ext xmlns:c16="http://schemas.microsoft.com/office/drawing/2014/chart" uri="{C3380CC4-5D6E-409C-BE32-E72D297353CC}">
                <c16:uniqueId val="{00000003-19E9-4878-A6F5-1A302BDFADC0}"/>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Egresados!$F$90:$G$93</c:f>
              <c:multiLvlStrCache>
                <c:ptCount val="4"/>
                <c:lvl>
                  <c:pt idx="0">
                    <c:v>80%</c:v>
                  </c:pt>
                  <c:pt idx="1">
                    <c:v>20%</c:v>
                  </c:pt>
                  <c:pt idx="2">
                    <c:v>0%</c:v>
                  </c:pt>
                  <c:pt idx="3">
                    <c:v>0%</c:v>
                  </c:pt>
                </c:lvl>
                <c:lvl>
                  <c:pt idx="0">
                    <c:v>0</c:v>
                  </c:pt>
                  <c:pt idx="1">
                    <c:v>1</c:v>
                  </c:pt>
                  <c:pt idx="2">
                    <c:v>2</c:v>
                  </c:pt>
                  <c:pt idx="3">
                    <c:v>Más de 2</c:v>
                  </c:pt>
                </c:lvl>
              </c:multiLvlStrCache>
            </c:multiLvlStrRef>
          </c:cat>
          <c:val>
            <c:numRef>
              <c:f>Egresados!$G$90:$G$93</c:f>
              <c:numCache>
                <c:formatCode>0%</c:formatCode>
                <c:ptCount val="4"/>
                <c:pt idx="0">
                  <c:v>0.8</c:v>
                </c:pt>
                <c:pt idx="1">
                  <c:v>0.2</c:v>
                </c:pt>
                <c:pt idx="2">
                  <c:v>0</c:v>
                </c:pt>
                <c:pt idx="3">
                  <c:v>0</c:v>
                </c:pt>
              </c:numCache>
            </c:numRef>
          </c:val>
          <c:extLst>
            <c:ext xmlns:c16="http://schemas.microsoft.com/office/drawing/2014/chart" uri="{C3380CC4-5D6E-409C-BE32-E72D297353CC}">
              <c16:uniqueId val="{00000004-19E9-4878-A6F5-1A302BDFADC0}"/>
            </c:ext>
          </c:extLst>
        </c:ser>
        <c:ser>
          <c:idx val="1"/>
          <c:order val="1"/>
          <c:explosion val="25"/>
          <c:dPt>
            <c:idx val="0"/>
            <c:bubble3D val="0"/>
            <c:extLst>
              <c:ext xmlns:c16="http://schemas.microsoft.com/office/drawing/2014/chart" uri="{C3380CC4-5D6E-409C-BE32-E72D297353CC}">
                <c16:uniqueId val="{00000005-19E9-4878-A6F5-1A302BDFADC0}"/>
              </c:ext>
            </c:extLst>
          </c:dPt>
          <c:dPt>
            <c:idx val="1"/>
            <c:bubble3D val="0"/>
            <c:extLst>
              <c:ext xmlns:c16="http://schemas.microsoft.com/office/drawing/2014/chart" uri="{C3380CC4-5D6E-409C-BE32-E72D297353CC}">
                <c16:uniqueId val="{00000006-19E9-4878-A6F5-1A302BDFADC0}"/>
              </c:ext>
            </c:extLst>
          </c:dPt>
          <c:dPt>
            <c:idx val="2"/>
            <c:bubble3D val="0"/>
            <c:extLst>
              <c:ext xmlns:c16="http://schemas.microsoft.com/office/drawing/2014/chart" uri="{C3380CC4-5D6E-409C-BE32-E72D297353CC}">
                <c16:uniqueId val="{00000007-19E9-4878-A6F5-1A302BDFADC0}"/>
              </c:ext>
            </c:extLst>
          </c:dPt>
          <c:dPt>
            <c:idx val="3"/>
            <c:bubble3D val="0"/>
            <c:extLst>
              <c:ext xmlns:c16="http://schemas.microsoft.com/office/drawing/2014/chart" uri="{C3380CC4-5D6E-409C-BE32-E72D297353CC}">
                <c16:uniqueId val="{00000008-19E9-4878-A6F5-1A302BDFADC0}"/>
              </c:ext>
            </c:extLst>
          </c:dPt>
          <c:cat>
            <c:multiLvlStrRef>
              <c:f>Egresados!$F$90:$G$93</c:f>
              <c:multiLvlStrCache>
                <c:ptCount val="4"/>
                <c:lvl>
                  <c:pt idx="0">
                    <c:v>80%</c:v>
                  </c:pt>
                  <c:pt idx="1">
                    <c:v>20%</c:v>
                  </c:pt>
                  <c:pt idx="2">
                    <c:v>0%</c:v>
                  </c:pt>
                  <c:pt idx="3">
                    <c:v>0%</c:v>
                  </c:pt>
                </c:lvl>
                <c:lvl>
                  <c:pt idx="0">
                    <c:v>0</c:v>
                  </c:pt>
                  <c:pt idx="1">
                    <c:v>1</c:v>
                  </c:pt>
                  <c:pt idx="2">
                    <c:v>2</c:v>
                  </c:pt>
                  <c:pt idx="3">
                    <c:v>Más de 2</c:v>
                  </c:pt>
                </c:lvl>
              </c:multiLvlStrCache>
            </c:multiLvlStrRef>
          </c:cat>
          <c:val>
            <c:numRef>
              <c:f>Egresados!$B$87</c:f>
              <c:numCache>
                <c:formatCode>General</c:formatCode>
                <c:ptCount val="1"/>
                <c:pt idx="0">
                  <c:v>0</c:v>
                </c:pt>
              </c:numCache>
            </c:numRef>
          </c:val>
          <c:extLst>
            <c:ext xmlns:c16="http://schemas.microsoft.com/office/drawing/2014/chart" uri="{C3380CC4-5D6E-409C-BE32-E72D297353CC}">
              <c16:uniqueId val="{00000009-19E9-4878-A6F5-1A302BDFAD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tx>
            <c:strRef>
              <c:f>Egresados!$E$126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Egresados!$E$127:$E$132</c:f>
              <c:numCache>
                <c:formatCode>0%</c:formatCode>
                <c:ptCount val="6"/>
                <c:pt idx="0">
                  <c:v>0.6</c:v>
                </c:pt>
                <c:pt idx="1">
                  <c:v>0</c:v>
                </c:pt>
                <c:pt idx="2">
                  <c:v>0.2</c:v>
                </c:pt>
                <c:pt idx="3">
                  <c:v>0</c:v>
                </c:pt>
                <c:pt idx="4">
                  <c:v>0</c:v>
                </c:pt>
                <c:pt idx="5">
                  <c:v>0.2</c:v>
                </c:pt>
              </c:numCache>
            </c:numRef>
          </c:val>
          <c:extLst>
            <c:ext xmlns:c16="http://schemas.microsoft.com/office/drawing/2014/chart" uri="{C3380CC4-5D6E-409C-BE32-E72D297353CC}">
              <c16:uniqueId val="{00000000-B33F-440B-B8DC-208FF8F3EFA5}"/>
            </c:ext>
          </c:extLst>
        </c:ser>
        <c:dLbls>
          <c:showLegendKey val="0"/>
          <c:showVal val="0"/>
          <c:showCatName val="0"/>
          <c:showSerName val="0"/>
          <c:showPercent val="0"/>
          <c:showBubbleSize val="0"/>
        </c:dLbls>
        <c:gapWidth val="150"/>
        <c:axId val="512804911"/>
        <c:axId val="1"/>
      </c:barChart>
      <c:catAx>
        <c:axId val="512804911"/>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2804911"/>
        <c:crosses val="autoZero"/>
        <c:crossBetween val="between"/>
      </c:valAx>
    </c:plotArea>
    <c:legend>
      <c:legendPos val="r"/>
      <c:layout>
        <c:manualLayout>
          <c:xMode val="edge"/>
          <c:yMode val="edge"/>
          <c:x val="0.90433447870999717"/>
          <c:y val="0.54547327466419637"/>
          <c:w val="8.3392936006118301E-2"/>
          <c:h val="8.373506252894857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tx>
            <c:strRef>
              <c:f>Egresados!$I$126</c:f>
              <c:strCache>
                <c:ptCount val="1"/>
              </c:strCache>
            </c:strRef>
          </c:tx>
          <c:invertIfNegative val="0"/>
          <c:cat>
            <c:strRef>
              <c:f>Egresados!$H$127:$H$129</c:f>
              <c:strCache>
                <c:ptCount val="3"/>
                <c:pt idx="0">
                  <c:v>Si</c:v>
                </c:pt>
                <c:pt idx="1">
                  <c:v>no </c:v>
                </c:pt>
                <c:pt idx="2">
                  <c:v>no respondio </c:v>
                </c:pt>
              </c:strCache>
            </c:strRef>
          </c:cat>
          <c:val>
            <c:numRef>
              <c:f>Egresados!$I$127:$I$129</c:f>
              <c:numCache>
                <c:formatCode>#,##0</c:formatCode>
                <c:ptCount val="3"/>
              </c:numCache>
            </c:numRef>
          </c:val>
          <c:extLst>
            <c:ext xmlns:c16="http://schemas.microsoft.com/office/drawing/2014/chart" uri="{C3380CC4-5D6E-409C-BE32-E72D297353CC}">
              <c16:uniqueId val="{00000000-6C7D-43B0-B9D4-E5B70701E924}"/>
            </c:ext>
          </c:extLst>
        </c:ser>
        <c:ser>
          <c:idx val="1"/>
          <c:order val="1"/>
          <c:tx>
            <c:strRef>
              <c:f>Egresados!$J$126</c:f>
              <c:strCache>
                <c:ptCount val="1"/>
              </c:strCache>
            </c:strRef>
          </c:tx>
          <c:invertIfNegative val="0"/>
          <c:cat>
            <c:strRef>
              <c:f>Egresados!$H$127:$H$129</c:f>
              <c:strCache>
                <c:ptCount val="3"/>
                <c:pt idx="0">
                  <c:v>Si</c:v>
                </c:pt>
                <c:pt idx="1">
                  <c:v>no </c:v>
                </c:pt>
                <c:pt idx="2">
                  <c:v>no respondio </c:v>
                </c:pt>
              </c:strCache>
            </c:strRef>
          </c:cat>
          <c:val>
            <c:numRef>
              <c:f>Egresados!$J$127:$J$129</c:f>
              <c:numCache>
                <c:formatCode>#,##0</c:formatCode>
                <c:ptCount val="3"/>
              </c:numCache>
            </c:numRef>
          </c:val>
          <c:extLst>
            <c:ext xmlns:c16="http://schemas.microsoft.com/office/drawing/2014/chart" uri="{C3380CC4-5D6E-409C-BE32-E72D297353CC}">
              <c16:uniqueId val="{00000001-6C7D-43B0-B9D4-E5B70701E924}"/>
            </c:ext>
          </c:extLst>
        </c:ser>
        <c:ser>
          <c:idx val="2"/>
          <c:order val="2"/>
          <c:tx>
            <c:strRef>
              <c:f>Egresados!$K$126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Egresados!$H$127:$H$129</c:f>
              <c:strCache>
                <c:ptCount val="3"/>
                <c:pt idx="0">
                  <c:v>Si</c:v>
                </c:pt>
                <c:pt idx="1">
                  <c:v>no </c:v>
                </c:pt>
                <c:pt idx="2">
                  <c:v>no respondio </c:v>
                </c:pt>
              </c:strCache>
            </c:strRef>
          </c:cat>
          <c:val>
            <c:numRef>
              <c:f>Egresados!$K$127:$K$129</c:f>
              <c:numCache>
                <c:formatCode>0%</c:formatCode>
                <c:ptCount val="3"/>
                <c:pt idx="0">
                  <c:v>0.4</c:v>
                </c:pt>
                <c:pt idx="1">
                  <c:v>0</c:v>
                </c:pt>
                <c:pt idx="2">
                  <c:v>0.6</c:v>
                </c:pt>
              </c:numCache>
            </c:numRef>
          </c:val>
          <c:extLst>
            <c:ext xmlns:c16="http://schemas.microsoft.com/office/drawing/2014/chart" uri="{C3380CC4-5D6E-409C-BE32-E72D297353CC}">
              <c16:uniqueId val="{00000002-6C7D-43B0-B9D4-E5B70701E924}"/>
            </c:ext>
          </c:extLst>
        </c:ser>
        <c:ser>
          <c:idx val="3"/>
          <c:order val="3"/>
          <c:tx>
            <c:strRef>
              <c:f>Egresados!$L$126</c:f>
              <c:strCache>
                <c:ptCount val="1"/>
              </c:strCache>
            </c:strRef>
          </c:tx>
          <c:invertIfNegative val="0"/>
          <c:cat>
            <c:strRef>
              <c:f>Egresados!$H$127:$H$129</c:f>
              <c:strCache>
                <c:ptCount val="3"/>
                <c:pt idx="0">
                  <c:v>Si</c:v>
                </c:pt>
                <c:pt idx="1">
                  <c:v>no </c:v>
                </c:pt>
                <c:pt idx="2">
                  <c:v>no respondio </c:v>
                </c:pt>
              </c:strCache>
            </c:strRef>
          </c:cat>
          <c:val>
            <c:numRef>
              <c:f>Egresados!$L$127:$L$129</c:f>
              <c:numCache>
                <c:formatCode>0%</c:formatCode>
                <c:ptCount val="3"/>
              </c:numCache>
            </c:numRef>
          </c:val>
          <c:extLst>
            <c:ext xmlns:c16="http://schemas.microsoft.com/office/drawing/2014/chart" uri="{C3380CC4-5D6E-409C-BE32-E72D297353CC}">
              <c16:uniqueId val="{00000003-6C7D-43B0-B9D4-E5B70701E924}"/>
            </c:ext>
          </c:extLst>
        </c:ser>
        <c:dLbls>
          <c:showLegendKey val="0"/>
          <c:showVal val="0"/>
          <c:showCatName val="0"/>
          <c:showSerName val="0"/>
          <c:showPercent val="0"/>
          <c:showBubbleSize val="0"/>
        </c:dLbls>
        <c:gapWidth val="150"/>
        <c:axId val="512805327"/>
        <c:axId val="1"/>
      </c:barChart>
      <c:catAx>
        <c:axId val="512805327"/>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12805327"/>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E873-4E7B-B242-B6B4AC7DC6C4}"/>
              </c:ext>
            </c:extLst>
          </c:dPt>
          <c:dPt>
            <c:idx val="1"/>
            <c:bubble3D val="0"/>
            <c:extLst>
              <c:ext xmlns:c16="http://schemas.microsoft.com/office/drawing/2014/chart" uri="{C3380CC4-5D6E-409C-BE32-E72D297353CC}">
                <c16:uniqueId val="{00000001-E873-4E7B-B242-B6B4AC7DC6C4}"/>
              </c:ext>
            </c:extLst>
          </c:dPt>
          <c:dPt>
            <c:idx val="2"/>
            <c:bubble3D val="0"/>
            <c:extLst>
              <c:ext xmlns:c16="http://schemas.microsoft.com/office/drawing/2014/chart" uri="{C3380CC4-5D6E-409C-BE32-E72D297353CC}">
                <c16:uniqueId val="{00000002-E873-4E7B-B242-B6B4AC7DC6C4}"/>
              </c:ext>
            </c:extLst>
          </c:dPt>
          <c:dPt>
            <c:idx val="3"/>
            <c:bubble3D val="0"/>
            <c:extLst>
              <c:ext xmlns:c16="http://schemas.microsoft.com/office/drawing/2014/chart" uri="{C3380CC4-5D6E-409C-BE32-E72D297353CC}">
                <c16:uniqueId val="{00000003-E873-4E7B-B242-B6B4AC7DC6C4}"/>
              </c:ext>
            </c:extLst>
          </c:dPt>
          <c:dPt>
            <c:idx val="4"/>
            <c:bubble3D val="0"/>
            <c:extLst>
              <c:ext xmlns:c16="http://schemas.microsoft.com/office/drawing/2014/chart" uri="{C3380CC4-5D6E-409C-BE32-E72D297353CC}">
                <c16:uniqueId val="{00000004-E873-4E7B-B242-B6B4AC7DC6C4}"/>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Egresados!$B$165:$B$166</c:f>
              <c:strCache>
                <c:ptCount val="2"/>
                <c:pt idx="0">
                  <c:v>Servicios Sociales y de Salud</c:v>
                </c:pt>
                <c:pt idx="1">
                  <c:v>Sin respuesta</c:v>
                </c:pt>
              </c:strCache>
            </c:strRef>
          </c:cat>
          <c:val>
            <c:numRef>
              <c:f>Egresados!$D$165:$D$166</c:f>
              <c:numCache>
                <c:formatCode>0%</c:formatCode>
                <c:ptCount val="2"/>
                <c:pt idx="0">
                  <c:v>0.4</c:v>
                </c:pt>
                <c:pt idx="1">
                  <c:v>0.6</c:v>
                </c:pt>
              </c:numCache>
            </c:numRef>
          </c:val>
          <c:extLst>
            <c:ext xmlns:c16="http://schemas.microsoft.com/office/drawing/2014/chart" uri="{C3380CC4-5D6E-409C-BE32-E72D297353CC}">
              <c16:uniqueId val="{00000005-E873-4E7B-B242-B6B4AC7DC6C4}"/>
            </c:ext>
          </c:extLst>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E654-44AB-84F2-C7715C6A154A}"/>
              </c:ext>
            </c:extLst>
          </c:dPt>
          <c:dPt>
            <c:idx val="1"/>
            <c:bubble3D val="0"/>
            <c:extLst>
              <c:ext xmlns:c16="http://schemas.microsoft.com/office/drawing/2014/chart" uri="{C3380CC4-5D6E-409C-BE32-E72D297353CC}">
                <c16:uniqueId val="{00000001-E654-44AB-84F2-C7715C6A154A}"/>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val>
            <c:numRef>
              <c:f>Egresados!$E$191:$E$192</c:f>
              <c:numCache>
                <c:formatCode>0%</c:formatCode>
                <c:ptCount val="2"/>
                <c:pt idx="0">
                  <c:v>0.8</c:v>
                </c:pt>
                <c:pt idx="1">
                  <c:v>0.2</c:v>
                </c:pt>
              </c:numCache>
            </c:numRef>
          </c:val>
          <c:extLst>
            <c:ext xmlns:c16="http://schemas.microsoft.com/office/drawing/2014/chart" uri="{C3380CC4-5D6E-409C-BE32-E72D297353CC}">
              <c16:uniqueId val="{00000002-E654-44AB-84F2-C7715C6A154A}"/>
            </c:ext>
          </c:extLst>
        </c:ser>
        <c:ser>
          <c:idx val="1"/>
          <c:order val="1"/>
          <c:dPt>
            <c:idx val="0"/>
            <c:bubble3D val="0"/>
            <c:extLst>
              <c:ext xmlns:c16="http://schemas.microsoft.com/office/drawing/2014/chart" uri="{C3380CC4-5D6E-409C-BE32-E72D297353CC}">
                <c16:uniqueId val="{00000003-E654-44AB-84F2-C7715C6A154A}"/>
              </c:ext>
            </c:extLst>
          </c:dPt>
          <c:dPt>
            <c:idx val="1"/>
            <c:bubble3D val="0"/>
            <c:extLst>
              <c:ext xmlns:c16="http://schemas.microsoft.com/office/drawing/2014/chart" uri="{C3380CC4-5D6E-409C-BE32-E72D297353CC}">
                <c16:uniqueId val="{00000004-E654-44AB-84F2-C7715C6A154A}"/>
              </c:ext>
            </c:extLst>
          </c:dPt>
          <c:val>
            <c:numRef>
              <c:f>Egresados!$E$192</c:f>
              <c:numCache>
                <c:formatCode>0%</c:formatCode>
                <c:ptCount val="1"/>
                <c:pt idx="0">
                  <c:v>0.2</c:v>
                </c:pt>
              </c:numCache>
            </c:numRef>
          </c:val>
          <c:extLst>
            <c:ext xmlns:c16="http://schemas.microsoft.com/office/drawing/2014/chart" uri="{C3380CC4-5D6E-409C-BE32-E72D297353CC}">
              <c16:uniqueId val="{00000005-E654-44AB-84F2-C7715C6A154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2587993312624264"/>
          <c:y val="0.47631806587556835"/>
          <c:w val="4.9566217149848879E-2"/>
          <c:h val="0.16825182063509669"/>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Egresados!$J$226</c:f>
              <c:strCache>
                <c:ptCount val="1"/>
                <c:pt idx="0">
                  <c:v>Porcentaje</c:v>
                </c:pt>
              </c:strCache>
            </c:strRef>
          </c:tx>
          <c:explosion val="20"/>
          <c:dPt>
            <c:idx val="0"/>
            <c:bubble3D val="0"/>
            <c:explosion val="12"/>
            <c:extLst>
              <c:ext xmlns:c16="http://schemas.microsoft.com/office/drawing/2014/chart" uri="{C3380CC4-5D6E-409C-BE32-E72D297353CC}">
                <c16:uniqueId val="{00000000-A04A-4290-83DB-7DF8847DDB37}"/>
              </c:ext>
            </c:extLst>
          </c:dPt>
          <c:dPt>
            <c:idx val="1"/>
            <c:bubble3D val="0"/>
            <c:explosion val="0"/>
            <c:extLst>
              <c:ext xmlns:c16="http://schemas.microsoft.com/office/drawing/2014/chart" uri="{C3380CC4-5D6E-409C-BE32-E72D297353CC}">
                <c16:uniqueId val="{00000001-A04A-4290-83DB-7DF8847DDB37}"/>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Egresados!$H$227:$I$228</c:f>
              <c:strCache>
                <c:ptCount val="2"/>
                <c:pt idx="0">
                  <c:v>Si</c:v>
                </c:pt>
                <c:pt idx="1">
                  <c:v>No</c:v>
                </c:pt>
              </c:strCache>
            </c:strRef>
          </c:cat>
          <c:val>
            <c:numRef>
              <c:f>Egresados!$J$227:$J$228</c:f>
              <c:numCache>
                <c:formatCode>0%</c:formatCode>
                <c:ptCount val="2"/>
                <c:pt idx="0">
                  <c:v>0.80952380952380953</c:v>
                </c:pt>
                <c:pt idx="1">
                  <c:v>0.19047619047619047</c:v>
                </c:pt>
              </c:numCache>
            </c:numRef>
          </c:val>
          <c:extLst>
            <c:ext xmlns:c16="http://schemas.microsoft.com/office/drawing/2014/chart" uri="{C3380CC4-5D6E-409C-BE32-E72D297353CC}">
              <c16:uniqueId val="{00000002-A04A-4290-83DB-7DF8847DDB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Egresados!$C$283:$C$287</c:f>
              <c:numCache>
                <c:formatCode>0%</c:formatCode>
                <c:ptCount val="5"/>
                <c:pt idx="0">
                  <c:v>0</c:v>
                </c:pt>
                <c:pt idx="1">
                  <c:v>0</c:v>
                </c:pt>
                <c:pt idx="2">
                  <c:v>0</c:v>
                </c:pt>
                <c:pt idx="3">
                  <c:v>0.2</c:v>
                </c:pt>
                <c:pt idx="4">
                  <c:v>0.8</c:v>
                </c:pt>
              </c:numCache>
            </c:numRef>
          </c:val>
          <c:extLs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514532895"/>
        <c:axId val="1"/>
      </c:barChart>
      <c:catAx>
        <c:axId val="514532895"/>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514532895"/>
        <c:crosses val="autoZero"/>
        <c:crossBetween val="between"/>
      </c:valAx>
    </c:plotArea>
    <c:legend>
      <c:legendPos val="r"/>
      <c:layout>
        <c:manualLayout>
          <c:xMode val="edge"/>
          <c:yMode val="edge"/>
          <c:x val="0.46717280058302568"/>
          <c:y val="0.20574877432773736"/>
          <c:w val="6.4345125873350395E-2"/>
          <c:h val="8.373495765859456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5.jpe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4.jpeg"/><Relationship Id="rId1" Type="http://schemas.openxmlformats.org/officeDocument/2006/relationships/image" Target="../media/image3.pn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177800</xdr:rowOff>
    </xdr:from>
    <xdr:to>
      <xdr:col>14</xdr:col>
      <xdr:colOff>603250</xdr:colOff>
      <xdr:row>11</xdr:row>
      <xdr:rowOff>76200</xdr:rowOff>
    </xdr:to>
    <xdr:sp macro="" textlink="">
      <xdr:nvSpPr>
        <xdr:cNvPr id="7" name="CuadroTexto 6">
          <a:extLst>
            <a:ext uri="{FF2B5EF4-FFF2-40B4-BE49-F238E27FC236}">
              <a16:creationId xmlns:a16="http://schemas.microsoft.com/office/drawing/2014/main" id="{9E4B38D3-730E-4000-88C0-CCAEACDFF334}"/>
            </a:ext>
          </a:extLst>
        </xdr:cNvPr>
        <xdr:cNvSpPr txBox="1"/>
      </xdr:nvSpPr>
      <xdr:spPr>
        <a:xfrm>
          <a:off x="0" y="177800"/>
          <a:ext cx="11804650" cy="19240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600" b="1" baseline="0">
              <a:solidFill>
                <a:schemeClr val="accent2">
                  <a:lumMod val="75000"/>
                </a:schemeClr>
              </a:solidFill>
            </a:rPr>
            <a:t>Especialización en Medicina Interna</a:t>
          </a:r>
        </a:p>
        <a:p>
          <a:pPr algn="ctr"/>
          <a:r>
            <a:rPr lang="es-CO" sz="3600" b="1" baseline="0">
              <a:solidFill>
                <a:schemeClr val="accent2">
                  <a:lumMod val="75000"/>
                </a:schemeClr>
              </a:solidFill>
            </a:rPr>
            <a:t>Informe de egresados y empleadores 2017</a:t>
          </a:r>
          <a:endParaRPr lang="es-CO" sz="3600" b="1">
            <a:solidFill>
              <a:schemeClr val="accent2">
                <a:lumMod val="75000"/>
              </a:schemeClr>
            </a:solidFill>
          </a:endParaRP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8" name="CuadroTexto 7">
          <a:extLst>
            <a:ext uri="{FF2B5EF4-FFF2-40B4-BE49-F238E27FC236}">
              <a16:creationId xmlns:a16="http://schemas.microsoft.com/office/drawing/2014/main" id="{584E6AEA-1F4B-4456-AF85-730D3D57E6EC}"/>
            </a:ext>
          </a:extLst>
        </xdr:cNvPr>
        <xdr:cNvSpPr txBox="1"/>
      </xdr:nvSpPr>
      <xdr:spPr>
        <a:xfrm>
          <a:off x="95250" y="6536535"/>
          <a:ext cx="11239499" cy="16600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a:solidFill>
              <a:schemeClr val="accent2">
                <a:lumMod val="75000"/>
              </a:schemeClr>
            </a:solidFill>
          </a:endParaRPr>
        </a:p>
        <a:p>
          <a:pPr algn="ctr"/>
          <a:r>
            <a:rPr lang="es-CO" sz="2000" b="1">
              <a:solidFill>
                <a:schemeClr val="accent2">
                  <a:lumMod val="75000"/>
                </a:schemeClr>
              </a:solidFill>
            </a:rPr>
            <a:t>Informe consolidado de encuestas</a:t>
          </a:r>
          <a:r>
            <a:rPr lang="es-CO" sz="2000" b="1" baseline="0">
              <a:solidFill>
                <a:schemeClr val="accent2">
                  <a:lumMod val="75000"/>
                </a:schemeClr>
              </a:solidFill>
            </a:rPr>
            <a:t> aplicadas a egresados y empleadores</a:t>
          </a:r>
          <a:endParaRPr lang="es-CO" sz="2000" b="1">
            <a:solidFill>
              <a:schemeClr val="accent2">
                <a:lumMod val="75000"/>
              </a:schemeClr>
            </a:solidFill>
          </a:endParaRPr>
        </a:p>
        <a:p>
          <a:pPr algn="ctr"/>
          <a:r>
            <a:rPr lang="es-CO" sz="2000" b="1">
              <a:solidFill>
                <a:schemeClr val="accent2">
                  <a:lumMod val="75000"/>
                </a:schemeClr>
              </a:solidFill>
            </a:rPr>
            <a:t>Oficina Gestión de Egresados</a:t>
          </a:r>
        </a:p>
        <a:p>
          <a:pPr algn="ctr"/>
          <a:r>
            <a:rPr lang="es-CO" sz="2000" b="1">
              <a:solidFill>
                <a:schemeClr val="accent2">
                  <a:lumMod val="75000"/>
                </a:schemeClr>
              </a:solidFill>
            </a:rPr>
            <a:t>Noviembre 2017</a:t>
          </a:r>
        </a:p>
      </xdr:txBody>
    </xdr:sp>
    <xdr:clientData/>
  </xdr:twoCellAnchor>
  <xdr:twoCellAnchor editAs="oneCell">
    <xdr:from>
      <xdr:col>0</xdr:col>
      <xdr:colOff>101600</xdr:colOff>
      <xdr:row>0</xdr:row>
      <xdr:rowOff>0</xdr:rowOff>
    </xdr:from>
    <xdr:to>
      <xdr:col>1</xdr:col>
      <xdr:colOff>641350</xdr:colOff>
      <xdr:row>10</xdr:row>
      <xdr:rowOff>38100</xdr:rowOff>
    </xdr:to>
    <xdr:pic>
      <xdr:nvPicPr>
        <xdr:cNvPr id="54983735"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0"/>
          <a:ext cx="1339850" cy="187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xdr:row>
      <xdr:rowOff>25400</xdr:rowOff>
    </xdr:from>
    <xdr:to>
      <xdr:col>13</xdr:col>
      <xdr:colOff>476991</xdr:colOff>
      <xdr:row>32</xdr:row>
      <xdr:rowOff>61484</xdr:rowOff>
    </xdr:to>
    <xdr:pic>
      <xdr:nvPicPr>
        <xdr:cNvPr id="5" name="Imagen 4">
          <a:extLst>
            <a:ext uri="{FF2B5EF4-FFF2-40B4-BE49-F238E27FC236}">
              <a16:creationId xmlns:a16="http://schemas.microsoft.com/office/drawing/2014/main" id="{545EDE74-69CB-407C-B099-6369C6FA69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 y="2419350"/>
          <a:ext cx="10078191" cy="3534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520700</xdr:colOff>
      <xdr:row>2</xdr:row>
      <xdr:rowOff>38100</xdr:rowOff>
    </xdr:from>
    <xdr:to>
      <xdr:col>3</xdr:col>
      <xdr:colOff>69850</xdr:colOff>
      <xdr:row>6</xdr:row>
      <xdr:rowOff>6350</xdr:rowOff>
    </xdr:to>
    <xdr:pic>
      <xdr:nvPicPr>
        <xdr:cNvPr id="54292388" name="2 Imagen">
          <a:extLst>
            <a:ext uri="{FF2B5EF4-FFF2-40B4-BE49-F238E27FC236}">
              <a16:creationId xmlns:a16="http://schemas.microsoft.com/office/drawing/2014/main" id="{D58C29F0-8556-4A11-8D3D-4BAC1D014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06400"/>
          <a:ext cx="9842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1200150</xdr:colOff>
      <xdr:row>2</xdr:row>
      <xdr:rowOff>76200</xdr:rowOff>
    </xdr:from>
    <xdr:to>
      <xdr:col>2</xdr:col>
      <xdr:colOff>298450</xdr:colOff>
      <xdr:row>5</xdr:row>
      <xdr:rowOff>158750</xdr:rowOff>
    </xdr:to>
    <xdr:pic>
      <xdr:nvPicPr>
        <xdr:cNvPr id="54292389"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1591"/>
        <a:stretch>
          <a:fillRect/>
        </a:stretch>
      </xdr:blipFill>
      <xdr:spPr bwMode="auto">
        <a:xfrm>
          <a:off x="2000250" y="444500"/>
          <a:ext cx="18732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908050</xdr:colOff>
      <xdr:row>9</xdr:row>
      <xdr:rowOff>273050</xdr:rowOff>
    </xdr:to>
    <xdr:pic>
      <xdr:nvPicPr>
        <xdr:cNvPr id="54292390"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0"/>
          <a:ext cx="1365250" cy="193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44450</xdr:rowOff>
    </xdr:from>
    <xdr:to>
      <xdr:col>7</xdr:col>
      <xdr:colOff>19050</xdr:colOff>
      <xdr:row>83</xdr:row>
      <xdr:rowOff>120650</xdr:rowOff>
    </xdr:to>
    <xdr:graphicFrame macro="">
      <xdr:nvGraphicFramePr>
        <xdr:cNvPr id="54292391"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xdr:colOff>
      <xdr:row>42</xdr:row>
      <xdr:rowOff>25400</xdr:rowOff>
    </xdr:from>
    <xdr:to>
      <xdr:col>7</xdr:col>
      <xdr:colOff>12700</xdr:colOff>
      <xdr:row>56</xdr:row>
      <xdr:rowOff>101600</xdr:rowOff>
    </xdr:to>
    <xdr:graphicFrame macro="">
      <xdr:nvGraphicFramePr>
        <xdr:cNvPr id="54292392"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96</xdr:row>
      <xdr:rowOff>19050</xdr:rowOff>
    </xdr:from>
    <xdr:to>
      <xdr:col>7</xdr:col>
      <xdr:colOff>0</xdr:colOff>
      <xdr:row>110</xdr:row>
      <xdr:rowOff>95250</xdr:rowOff>
    </xdr:to>
    <xdr:graphicFrame macro="">
      <xdr:nvGraphicFramePr>
        <xdr:cNvPr id="54292393"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781050</xdr:colOff>
      <xdr:row>133</xdr:row>
      <xdr:rowOff>165100</xdr:rowOff>
    </xdr:from>
    <xdr:to>
      <xdr:col>6</xdr:col>
      <xdr:colOff>241300</xdr:colOff>
      <xdr:row>148</xdr:row>
      <xdr:rowOff>57150</xdr:rowOff>
    </xdr:to>
    <xdr:graphicFrame macro="">
      <xdr:nvGraphicFramePr>
        <xdr:cNvPr id="54292394"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133</xdr:row>
      <xdr:rowOff>146050</xdr:rowOff>
    </xdr:from>
    <xdr:to>
      <xdr:col>13</xdr:col>
      <xdr:colOff>38100</xdr:colOff>
      <xdr:row>148</xdr:row>
      <xdr:rowOff>38100</xdr:rowOff>
    </xdr:to>
    <xdr:graphicFrame macro="">
      <xdr:nvGraphicFramePr>
        <xdr:cNvPr id="54292395"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787400</xdr:colOff>
      <xdr:row>170</xdr:row>
      <xdr:rowOff>19050</xdr:rowOff>
    </xdr:from>
    <xdr:to>
      <xdr:col>4</xdr:col>
      <xdr:colOff>1670050</xdr:colOff>
      <xdr:row>184</xdr:row>
      <xdr:rowOff>95250</xdr:rowOff>
    </xdr:to>
    <xdr:graphicFrame macro="">
      <xdr:nvGraphicFramePr>
        <xdr:cNvPr id="54292396"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438150</xdr:colOff>
      <xdr:row>188</xdr:row>
      <xdr:rowOff>57150</xdr:rowOff>
    </xdr:from>
    <xdr:to>
      <xdr:col>11</xdr:col>
      <xdr:colOff>222250</xdr:colOff>
      <xdr:row>199</xdr:row>
      <xdr:rowOff>19050</xdr:rowOff>
    </xdr:to>
    <xdr:graphicFrame macro="">
      <xdr:nvGraphicFramePr>
        <xdr:cNvPr id="54292397"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400050</xdr:colOff>
      <xdr:row>230</xdr:row>
      <xdr:rowOff>177800</xdr:rowOff>
    </xdr:from>
    <xdr:to>
      <xdr:col>5</xdr:col>
      <xdr:colOff>152400</xdr:colOff>
      <xdr:row>245</xdr:row>
      <xdr:rowOff>0</xdr:rowOff>
    </xdr:to>
    <xdr:graphicFrame macro="">
      <xdr:nvGraphicFramePr>
        <xdr:cNvPr id="54292399"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1047750</xdr:colOff>
      <xdr:row>273</xdr:row>
      <xdr:rowOff>165100</xdr:rowOff>
    </xdr:from>
    <xdr:to>
      <xdr:col>9</xdr:col>
      <xdr:colOff>622300</xdr:colOff>
      <xdr:row>288</xdr:row>
      <xdr:rowOff>57150</xdr:rowOff>
    </xdr:to>
    <xdr:graphicFrame macro="">
      <xdr:nvGraphicFramePr>
        <xdr:cNvPr id="54292401"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300</xdr:row>
      <xdr:rowOff>19050</xdr:rowOff>
    </xdr:from>
    <xdr:to>
      <xdr:col>8</xdr:col>
      <xdr:colOff>590550</xdr:colOff>
      <xdr:row>314</xdr:row>
      <xdr:rowOff>95250</xdr:rowOff>
    </xdr:to>
    <xdr:graphicFrame macro="">
      <xdr:nvGraphicFramePr>
        <xdr:cNvPr id="54292402"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1262530</xdr:colOff>
      <xdr:row>14</xdr:row>
      <xdr:rowOff>106279</xdr:rowOff>
    </xdr:from>
    <xdr:to>
      <xdr:col>6</xdr:col>
      <xdr:colOff>1861701</xdr:colOff>
      <xdr:row>33</xdr:row>
      <xdr:rowOff>131056</xdr:rowOff>
    </xdr:to>
    <xdr:pic>
      <xdr:nvPicPr>
        <xdr:cNvPr id="5" name="Imagen 4">
          <a:extLst>
            <a:ext uri="{FF2B5EF4-FFF2-40B4-BE49-F238E27FC236}">
              <a16:creationId xmlns:a16="http://schemas.microsoft.com/office/drawing/2014/main" id="{52E4F387-A7DA-47C8-AC93-F21154B56D34}"/>
            </a:ext>
          </a:extLst>
        </xdr:cNvPr>
        <xdr:cNvPicPr>
          <a:picLocks noChangeAspect="1"/>
        </xdr:cNvPicPr>
      </xdr:nvPicPr>
      <xdr:blipFill>
        <a:blip xmlns:r="http://schemas.openxmlformats.org/officeDocument/2006/relationships" r:embed="rId14"/>
        <a:stretch>
          <a:fillRect/>
        </a:stretch>
      </xdr:blipFill>
      <xdr:spPr>
        <a:xfrm>
          <a:off x="2061883" y="3034750"/>
          <a:ext cx="9623642" cy="35733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0:S66"/>
  <sheetViews>
    <sheetView tabSelected="1" zoomScale="70" zoomScaleNormal="70" workbookViewId="0">
      <selection activeCell="A47" sqref="A47"/>
    </sheetView>
  </sheetViews>
  <sheetFormatPr baseColWidth="10" defaultColWidth="11.453125" defaultRowHeight="14.5"/>
  <cols>
    <col min="1" max="16384" width="11.453125" style="1"/>
  </cols>
  <sheetData>
    <row r="20" spans="6:19">
      <c r="R20" s="5"/>
    </row>
    <row r="21" spans="6:19">
      <c r="R21" s="5"/>
    </row>
    <row r="22" spans="6:19">
      <c r="R22" s="5"/>
    </row>
    <row r="23" spans="6:19">
      <c r="R23" s="5"/>
    </row>
    <row r="24" spans="6:19">
      <c r="R24" s="5"/>
    </row>
    <row r="25" spans="6:19">
      <c r="R25" s="5"/>
    </row>
    <row r="26" spans="6:19">
      <c r="R26" s="5"/>
    </row>
    <row r="27" spans="6:19">
      <c r="R27" s="5"/>
      <c r="S27" s="5"/>
    </row>
    <row r="28" spans="6:19">
      <c r="R28" s="5"/>
    </row>
    <row r="29" spans="6:19">
      <c r="F29"/>
    </row>
    <row r="31" spans="6:19">
      <c r="L31"/>
    </row>
    <row r="32" spans="6:19">
      <c r="J32"/>
    </row>
    <row r="37" spans="2:18">
      <c r="H37"/>
    </row>
    <row r="41" spans="2:18">
      <c r="K41"/>
    </row>
    <row r="46" spans="2:18" ht="21">
      <c r="B46" s="48" t="s">
        <v>120</v>
      </c>
      <c r="C46" s="48"/>
      <c r="D46" s="48"/>
      <c r="E46" s="48"/>
      <c r="F46" s="48"/>
      <c r="G46" s="48"/>
      <c r="H46" s="48"/>
      <c r="I46" s="48"/>
      <c r="J46" s="48"/>
      <c r="K46" s="48"/>
      <c r="L46" s="48"/>
      <c r="M46" s="48"/>
      <c r="N46" s="48"/>
      <c r="O46" s="48"/>
    </row>
    <row r="47" spans="2:18" ht="409.6" customHeight="1">
      <c r="B47" s="49" t="s">
        <v>156</v>
      </c>
      <c r="C47" s="49"/>
      <c r="D47" s="49"/>
      <c r="E47" s="49"/>
      <c r="F47" s="49"/>
      <c r="G47" s="49"/>
      <c r="H47" s="49"/>
      <c r="I47" s="49"/>
      <c r="J47" s="49"/>
      <c r="K47" s="49"/>
      <c r="L47" s="49"/>
      <c r="M47" s="49"/>
      <c r="N47" s="49"/>
      <c r="O47" s="49"/>
      <c r="R47" s="32"/>
    </row>
    <row r="48" spans="2:18" ht="14.5" customHeight="1">
      <c r="B48" s="49"/>
      <c r="C48" s="49"/>
      <c r="D48" s="49"/>
      <c r="E48" s="49"/>
      <c r="F48" s="49"/>
      <c r="G48" s="49"/>
      <c r="H48" s="49"/>
      <c r="I48" s="49"/>
      <c r="J48" s="49"/>
      <c r="K48" s="49"/>
      <c r="L48" s="49"/>
      <c r="M48" s="49"/>
      <c r="N48" s="49"/>
      <c r="O48" s="49"/>
    </row>
    <row r="49" spans="2:15" ht="14.5" customHeight="1">
      <c r="B49" s="49"/>
      <c r="C49" s="49"/>
      <c r="D49" s="49"/>
      <c r="E49" s="49"/>
      <c r="F49" s="49"/>
      <c r="G49" s="49"/>
      <c r="H49" s="49"/>
      <c r="I49" s="49"/>
      <c r="J49" s="49"/>
      <c r="K49" s="49"/>
      <c r="L49" s="49"/>
      <c r="M49" s="49"/>
      <c r="N49" s="49"/>
      <c r="O49" s="49"/>
    </row>
    <row r="50" spans="2:15" ht="14.5" customHeight="1">
      <c r="B50" s="49"/>
      <c r="C50" s="49"/>
      <c r="D50" s="49"/>
      <c r="E50" s="49"/>
      <c r="F50" s="49"/>
      <c r="G50" s="49"/>
      <c r="H50" s="49"/>
      <c r="I50" s="49"/>
      <c r="J50" s="49"/>
      <c r="K50" s="49"/>
      <c r="L50" s="49"/>
      <c r="M50" s="49"/>
      <c r="N50" s="49"/>
      <c r="O50" s="49"/>
    </row>
    <row r="51" spans="2:15" ht="14.5" customHeight="1">
      <c r="B51" s="49"/>
      <c r="C51" s="49"/>
      <c r="D51" s="49"/>
      <c r="E51" s="49"/>
      <c r="F51" s="49"/>
      <c r="G51" s="49"/>
      <c r="H51" s="49"/>
      <c r="I51" s="49"/>
      <c r="J51" s="49"/>
      <c r="K51" s="49"/>
      <c r="L51" s="49"/>
      <c r="M51" s="49"/>
      <c r="N51" s="49"/>
      <c r="O51" s="49"/>
    </row>
    <row r="52" spans="2:15" ht="363.75" customHeight="1">
      <c r="B52" s="49"/>
      <c r="C52" s="49"/>
      <c r="D52" s="49"/>
      <c r="E52" s="49"/>
      <c r="F52" s="49"/>
      <c r="G52" s="49"/>
      <c r="H52" s="49"/>
      <c r="I52" s="49"/>
      <c r="J52" s="49"/>
      <c r="K52" s="49"/>
      <c r="L52" s="49"/>
      <c r="M52" s="49"/>
      <c r="N52" s="49"/>
      <c r="O52" s="49"/>
    </row>
    <row r="54" spans="2:15" ht="36.75" customHeight="1">
      <c r="B54" s="33" t="s">
        <v>121</v>
      </c>
    </row>
    <row r="55" spans="2:15" ht="14.5" customHeight="1">
      <c r="B55" s="86" t="s">
        <v>155</v>
      </c>
      <c r="C55" s="50"/>
      <c r="D55" s="50"/>
      <c r="E55" s="50"/>
      <c r="F55" s="50"/>
      <c r="G55" s="50"/>
      <c r="H55" s="50"/>
      <c r="I55" s="50"/>
      <c r="J55" s="50"/>
      <c r="K55" s="50"/>
      <c r="L55" s="50"/>
      <c r="M55" s="50"/>
      <c r="N55" s="50"/>
    </row>
    <row r="56" spans="2:15" ht="14.5" customHeight="1">
      <c r="B56" s="50"/>
      <c r="C56" s="50"/>
      <c r="D56" s="50"/>
      <c r="E56" s="50"/>
      <c r="F56" s="50"/>
      <c r="G56" s="50"/>
      <c r="H56" s="50"/>
      <c r="I56" s="50"/>
      <c r="J56" s="50"/>
      <c r="K56" s="50"/>
      <c r="L56" s="50"/>
      <c r="M56" s="50"/>
      <c r="N56" s="50"/>
    </row>
    <row r="57" spans="2:15" ht="14.5" customHeight="1">
      <c r="B57" s="50"/>
      <c r="C57" s="50"/>
      <c r="D57" s="50"/>
      <c r="E57" s="50"/>
      <c r="F57" s="50"/>
      <c r="G57" s="50"/>
      <c r="H57" s="50"/>
      <c r="I57" s="50"/>
      <c r="J57" s="50"/>
      <c r="K57" s="50"/>
      <c r="L57" s="50"/>
      <c r="M57" s="50"/>
      <c r="N57" s="50"/>
    </row>
    <row r="58" spans="2:15" ht="14.5" customHeight="1">
      <c r="B58" s="50"/>
      <c r="C58" s="50"/>
      <c r="D58" s="50"/>
      <c r="E58" s="50"/>
      <c r="F58" s="50"/>
      <c r="G58" s="50"/>
      <c r="H58" s="50"/>
      <c r="I58" s="50"/>
      <c r="J58" s="50"/>
      <c r="K58" s="50"/>
      <c r="L58" s="50"/>
      <c r="M58" s="50"/>
      <c r="N58" s="50"/>
    </row>
    <row r="59" spans="2:15" ht="14.5" customHeight="1">
      <c r="B59" s="50"/>
      <c r="C59" s="50"/>
      <c r="D59" s="50"/>
      <c r="E59" s="50"/>
      <c r="F59" s="50"/>
      <c r="G59" s="50"/>
      <c r="H59" s="50"/>
      <c r="I59" s="50"/>
      <c r="J59" s="50"/>
      <c r="K59" s="50"/>
      <c r="L59" s="50"/>
      <c r="M59" s="50"/>
      <c r="N59" s="50"/>
    </row>
    <row r="60" spans="2:15" ht="14.5" customHeight="1">
      <c r="B60" s="50"/>
      <c r="C60" s="50"/>
      <c r="D60" s="50"/>
      <c r="E60" s="50"/>
      <c r="F60" s="50"/>
      <c r="G60" s="50"/>
      <c r="H60" s="50"/>
      <c r="I60" s="50"/>
      <c r="J60" s="50"/>
      <c r="K60" s="50"/>
      <c r="L60" s="50"/>
      <c r="M60" s="50"/>
      <c r="N60" s="50"/>
    </row>
    <row r="61" spans="2:15" ht="14.5" customHeight="1">
      <c r="B61" s="50"/>
      <c r="C61" s="50"/>
      <c r="D61" s="50"/>
      <c r="E61" s="50"/>
      <c r="F61" s="50"/>
      <c r="G61" s="50"/>
      <c r="H61" s="50"/>
      <c r="I61" s="50"/>
      <c r="J61" s="50"/>
      <c r="K61" s="50"/>
      <c r="L61" s="50"/>
      <c r="M61" s="50"/>
      <c r="N61" s="50"/>
    </row>
    <row r="62" spans="2:15" ht="14.5" customHeight="1">
      <c r="B62" s="50"/>
      <c r="C62" s="50"/>
      <c r="D62" s="50"/>
      <c r="E62" s="50"/>
      <c r="F62" s="50"/>
      <c r="G62" s="50"/>
      <c r="H62" s="50"/>
      <c r="I62" s="50"/>
      <c r="J62" s="50"/>
      <c r="K62" s="50"/>
      <c r="L62" s="50"/>
      <c r="M62" s="50"/>
      <c r="N62" s="50"/>
    </row>
    <row r="63" spans="2:15" ht="14.5" customHeight="1">
      <c r="B63" s="50"/>
      <c r="C63" s="50"/>
      <c r="D63" s="50"/>
      <c r="E63" s="50"/>
      <c r="F63" s="50"/>
      <c r="G63" s="50"/>
      <c r="H63" s="50"/>
      <c r="I63" s="50"/>
      <c r="J63" s="50"/>
      <c r="K63" s="50"/>
      <c r="L63" s="50"/>
      <c r="M63" s="50"/>
      <c r="N63" s="50"/>
    </row>
    <row r="64" spans="2:15" ht="59.25" customHeight="1">
      <c r="B64" s="50"/>
      <c r="C64" s="50"/>
      <c r="D64" s="50"/>
      <c r="E64" s="50"/>
      <c r="F64" s="50"/>
      <c r="G64" s="50"/>
      <c r="H64" s="50"/>
      <c r="I64" s="50"/>
      <c r="J64" s="50"/>
      <c r="K64" s="50"/>
      <c r="L64" s="50"/>
      <c r="M64" s="50"/>
      <c r="N64" s="50"/>
    </row>
    <row r="66" spans="2:15" ht="165" customHeight="1">
      <c r="B66" s="85" t="s">
        <v>154</v>
      </c>
      <c r="C66" s="51"/>
      <c r="D66" s="51"/>
      <c r="E66" s="51"/>
      <c r="F66" s="51"/>
      <c r="G66" s="51"/>
      <c r="H66" s="51"/>
      <c r="I66" s="51"/>
      <c r="J66" s="51"/>
      <c r="K66" s="51"/>
      <c r="L66" s="51"/>
      <c r="M66" s="51"/>
      <c r="N66" s="51"/>
      <c r="O66" s="51"/>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0:R408"/>
  <sheetViews>
    <sheetView topLeftCell="A394" zoomScale="85" zoomScaleNormal="85" workbookViewId="0">
      <selection activeCell="A408" sqref="A408"/>
    </sheetView>
  </sheetViews>
  <sheetFormatPr baseColWidth="10" defaultColWidth="11.453125" defaultRowHeight="14.5"/>
  <cols>
    <col min="1" max="1" width="11.453125" style="1"/>
    <col min="2" max="2" width="39.7265625" style="1" customWidth="1"/>
    <col min="3" max="3" width="20.54296875" style="1" customWidth="1"/>
    <col min="4" max="4" width="11.453125" style="1"/>
    <col min="5" max="5" width="25.81640625" style="1" customWidth="1"/>
    <col min="6" max="6" width="31.7265625" style="1" customWidth="1"/>
    <col min="7" max="7" width="45.81640625" style="1" customWidth="1"/>
    <col min="8" max="8" width="23.81640625" style="1" customWidth="1"/>
    <col min="9" max="9" width="14.54296875" style="1" customWidth="1"/>
    <col min="10" max="12" width="11.453125" style="1"/>
    <col min="13" max="13" width="39.26953125" style="1" customWidth="1"/>
    <col min="14" max="16384" width="11.453125" style="1"/>
  </cols>
  <sheetData>
    <row r="10" spans="2:6" ht="26.25" customHeight="1"/>
    <row r="11" spans="2:6">
      <c r="B11" s="10" t="s">
        <v>23</v>
      </c>
    </row>
    <row r="12" spans="2:6" ht="28.5" customHeight="1">
      <c r="B12" s="82" t="s">
        <v>134</v>
      </c>
      <c r="C12" s="82"/>
      <c r="D12" s="82"/>
      <c r="E12" s="82"/>
      <c r="F12" s="82"/>
    </row>
    <row r="13" spans="2:6">
      <c r="B13" s="10" t="s">
        <v>24</v>
      </c>
    </row>
    <row r="36" spans="2:7" ht="15.5">
      <c r="B36" s="9" t="s">
        <v>0</v>
      </c>
    </row>
    <row r="38" spans="2:7">
      <c r="B38" s="6" t="s">
        <v>0</v>
      </c>
      <c r="C38" s="31" t="s">
        <v>1</v>
      </c>
      <c r="D38" s="31" t="s">
        <v>2</v>
      </c>
      <c r="F38" s="6" t="s">
        <v>0</v>
      </c>
      <c r="G38" s="31" t="s">
        <v>2</v>
      </c>
    </row>
    <row r="39" spans="2:7">
      <c r="B39" s="7" t="s">
        <v>3</v>
      </c>
      <c r="C39" s="8">
        <v>3</v>
      </c>
      <c r="D39" s="13">
        <f>C39/$C$41</f>
        <v>0.6</v>
      </c>
      <c r="F39" s="7" t="s">
        <v>3</v>
      </c>
      <c r="G39" s="13">
        <f>D39</f>
        <v>0.6</v>
      </c>
    </row>
    <row r="40" spans="2:7">
      <c r="B40" s="7" t="s">
        <v>4</v>
      </c>
      <c r="C40" s="8">
        <v>2</v>
      </c>
      <c r="D40" s="13">
        <f t="shared" ref="D40:D41" si="0">C40/$C$41</f>
        <v>0.4</v>
      </c>
      <c r="F40" s="7" t="s">
        <v>4</v>
      </c>
      <c r="G40" s="13">
        <f>D40</f>
        <v>0.4</v>
      </c>
    </row>
    <row r="41" spans="2:7">
      <c r="B41" s="7" t="s">
        <v>5</v>
      </c>
      <c r="C41" s="11">
        <f>SUM(C39:C40)</f>
        <v>5</v>
      </c>
      <c r="D41" s="13">
        <f t="shared" si="0"/>
        <v>1</v>
      </c>
      <c r="F41" s="7" t="s">
        <v>5</v>
      </c>
      <c r="G41" s="13">
        <f>D41</f>
        <v>1</v>
      </c>
    </row>
    <row r="61" spans="2:7" ht="15.5">
      <c r="B61" s="9" t="s">
        <v>19</v>
      </c>
    </row>
    <row r="63" spans="2:7">
      <c r="B63" s="6" t="s">
        <v>19</v>
      </c>
      <c r="C63" s="31" t="s">
        <v>1</v>
      </c>
      <c r="D63" s="31" t="s">
        <v>2</v>
      </c>
      <c r="F63" s="6" t="s">
        <v>19</v>
      </c>
      <c r="G63" s="31" t="s">
        <v>2</v>
      </c>
    </row>
    <row r="64" spans="2:7">
      <c r="B64" s="7" t="s">
        <v>22</v>
      </c>
      <c r="C64" s="8">
        <v>4</v>
      </c>
      <c r="D64" s="13">
        <f>C64/$C$41</f>
        <v>0.8</v>
      </c>
      <c r="F64" s="7" t="s">
        <v>22</v>
      </c>
      <c r="G64" s="13">
        <f>D64</f>
        <v>0.8</v>
      </c>
    </row>
    <row r="65" spans="2:7">
      <c r="B65" s="7" t="s">
        <v>6</v>
      </c>
      <c r="C65" s="8">
        <v>1</v>
      </c>
      <c r="D65" s="13">
        <f t="shared" ref="D65:D67" si="1">C65/$C$41</f>
        <v>0.2</v>
      </c>
      <c r="F65" s="7" t="s">
        <v>6</v>
      </c>
      <c r="G65" s="13">
        <f>D65</f>
        <v>0.2</v>
      </c>
    </row>
    <row r="66" spans="2:7">
      <c r="B66" s="7" t="s">
        <v>109</v>
      </c>
      <c r="C66" s="8">
        <v>0</v>
      </c>
      <c r="D66" s="13">
        <f t="shared" si="1"/>
        <v>0</v>
      </c>
      <c r="F66" s="7" t="s">
        <v>110</v>
      </c>
      <c r="G66" s="13">
        <f>D66</f>
        <v>0</v>
      </c>
    </row>
    <row r="67" spans="2:7">
      <c r="B67" s="7" t="s">
        <v>5</v>
      </c>
      <c r="C67" s="11">
        <f>SUM(C64:C66)</f>
        <v>5</v>
      </c>
      <c r="D67" s="13">
        <f t="shared" si="1"/>
        <v>1</v>
      </c>
      <c r="F67" s="7" t="s">
        <v>5</v>
      </c>
      <c r="G67" s="13">
        <f>D67</f>
        <v>1</v>
      </c>
    </row>
    <row r="87" spans="2:7" ht="15.5">
      <c r="B87" s="9" t="s">
        <v>7</v>
      </c>
    </row>
    <row r="89" spans="2:7">
      <c r="B89" s="6" t="s">
        <v>42</v>
      </c>
      <c r="C89" s="31" t="s">
        <v>1</v>
      </c>
      <c r="D89" s="31" t="s">
        <v>2</v>
      </c>
      <c r="F89" s="6" t="s">
        <v>42</v>
      </c>
      <c r="G89" s="31" t="s">
        <v>2</v>
      </c>
    </row>
    <row r="90" spans="2:7">
      <c r="B90" s="7">
        <v>0</v>
      </c>
      <c r="C90" s="8">
        <v>4</v>
      </c>
      <c r="D90" s="13">
        <f>C90/$C$41</f>
        <v>0.8</v>
      </c>
      <c r="F90" s="7">
        <v>0</v>
      </c>
      <c r="G90" s="13">
        <f>D90</f>
        <v>0.8</v>
      </c>
    </row>
    <row r="91" spans="2:7">
      <c r="B91" s="7">
        <v>1</v>
      </c>
      <c r="C91" s="8">
        <v>1</v>
      </c>
      <c r="D91" s="13">
        <f t="shared" ref="D91:D94" si="2">C91/$C$41</f>
        <v>0.2</v>
      </c>
      <c r="F91" s="7">
        <v>1</v>
      </c>
      <c r="G91" s="13">
        <f>D91</f>
        <v>0.2</v>
      </c>
    </row>
    <row r="92" spans="2:7">
      <c r="B92" s="12">
        <v>2</v>
      </c>
      <c r="C92" s="8">
        <v>0</v>
      </c>
      <c r="D92" s="13">
        <f t="shared" si="2"/>
        <v>0</v>
      </c>
      <c r="F92" s="12">
        <v>2</v>
      </c>
      <c r="G92" s="13">
        <f>D92</f>
        <v>0</v>
      </c>
    </row>
    <row r="93" spans="2:7">
      <c r="B93" s="2" t="s">
        <v>114</v>
      </c>
      <c r="C93" s="8">
        <v>0</v>
      </c>
      <c r="D93" s="13">
        <f t="shared" si="2"/>
        <v>0</v>
      </c>
      <c r="F93" s="2" t="s">
        <v>114</v>
      </c>
      <c r="G93" s="13">
        <f>D93</f>
        <v>0</v>
      </c>
    </row>
    <row r="94" spans="2:7">
      <c r="B94" s="7" t="s">
        <v>5</v>
      </c>
      <c r="C94" s="11">
        <f>SUM(C90:C93)</f>
        <v>5</v>
      </c>
      <c r="D94" s="13">
        <f t="shared" si="2"/>
        <v>1</v>
      </c>
      <c r="F94" s="7" t="s">
        <v>5</v>
      </c>
      <c r="G94" s="13">
        <f>D94</f>
        <v>1</v>
      </c>
    </row>
    <row r="114" spans="2:12" ht="15.5">
      <c r="B114" s="9" t="s">
        <v>44</v>
      </c>
    </row>
    <row r="115" spans="2:12" ht="15.5">
      <c r="B115" s="9"/>
    </row>
    <row r="117" spans="2:12" ht="84" customHeight="1">
      <c r="B117" s="52" t="s">
        <v>45</v>
      </c>
      <c r="C117" s="52"/>
      <c r="D117" s="52"/>
      <c r="E117" s="55" t="s">
        <v>1</v>
      </c>
      <c r="F117" s="55"/>
      <c r="H117" s="52" t="s">
        <v>46</v>
      </c>
      <c r="I117" s="52"/>
      <c r="J117" s="52"/>
      <c r="K117" s="55" t="s">
        <v>1</v>
      </c>
      <c r="L117" s="55"/>
    </row>
    <row r="118" spans="2:12">
      <c r="B118" s="54" t="s">
        <v>14</v>
      </c>
      <c r="C118" s="54"/>
      <c r="D118" s="54"/>
      <c r="E118" s="60">
        <v>3</v>
      </c>
      <c r="F118" s="60"/>
      <c r="H118" s="53" t="s">
        <v>111</v>
      </c>
      <c r="I118" s="53"/>
      <c r="J118" s="53"/>
      <c r="K118" s="56">
        <v>2</v>
      </c>
      <c r="L118" s="57"/>
    </row>
    <row r="119" spans="2:12">
      <c r="B119" s="54" t="s">
        <v>15</v>
      </c>
      <c r="C119" s="54"/>
      <c r="D119" s="54"/>
      <c r="E119" s="60">
        <v>0</v>
      </c>
      <c r="F119" s="60"/>
      <c r="H119" s="53" t="s">
        <v>116</v>
      </c>
      <c r="I119" s="53"/>
      <c r="J119" s="53"/>
      <c r="K119" s="56">
        <v>0</v>
      </c>
      <c r="L119" s="57"/>
    </row>
    <row r="120" spans="2:12">
      <c r="B120" s="54" t="s">
        <v>20</v>
      </c>
      <c r="C120" s="54"/>
      <c r="D120" s="54"/>
      <c r="E120" s="60">
        <v>1</v>
      </c>
      <c r="F120" s="60"/>
      <c r="H120" s="53" t="s">
        <v>112</v>
      </c>
      <c r="I120" s="53"/>
      <c r="J120" s="53"/>
      <c r="K120" s="56">
        <v>3</v>
      </c>
      <c r="L120" s="57"/>
    </row>
    <row r="121" spans="2:12">
      <c r="B121" s="54" t="s">
        <v>49</v>
      </c>
      <c r="C121" s="54"/>
      <c r="D121" s="54"/>
      <c r="E121" s="60">
        <v>0</v>
      </c>
      <c r="F121" s="60"/>
      <c r="H121" s="19"/>
      <c r="I121" s="19"/>
      <c r="J121" s="19"/>
      <c r="K121" s="34"/>
      <c r="L121" s="34"/>
    </row>
    <row r="122" spans="2:12">
      <c r="B122" s="54" t="s">
        <v>50</v>
      </c>
      <c r="C122" s="54"/>
      <c r="D122" s="54"/>
      <c r="E122" s="60">
        <v>0</v>
      </c>
      <c r="F122" s="60"/>
      <c r="H122" s="19"/>
      <c r="I122" s="19"/>
      <c r="J122" s="19"/>
      <c r="K122" s="34"/>
      <c r="L122" s="34"/>
    </row>
    <row r="123" spans="2:12">
      <c r="B123" s="54" t="s">
        <v>16</v>
      </c>
      <c r="C123" s="54"/>
      <c r="D123" s="54"/>
      <c r="E123" s="60">
        <v>1</v>
      </c>
      <c r="F123" s="60"/>
      <c r="H123" s="19"/>
      <c r="I123" s="19"/>
      <c r="J123" s="19"/>
      <c r="K123" s="34"/>
      <c r="L123" s="34"/>
    </row>
    <row r="124" spans="2:12">
      <c r="B124" s="20"/>
      <c r="C124" s="20"/>
      <c r="D124" s="20"/>
      <c r="E124" s="30"/>
      <c r="F124" s="30"/>
      <c r="H124" s="19"/>
      <c r="I124" s="19"/>
      <c r="J124" s="19"/>
      <c r="K124" s="34"/>
      <c r="L124" s="34"/>
    </row>
    <row r="126" spans="2:12">
      <c r="B126" s="58" t="s">
        <v>48</v>
      </c>
      <c r="C126" s="58"/>
      <c r="D126" s="58"/>
      <c r="E126" s="58" t="s">
        <v>2</v>
      </c>
      <c r="F126" s="58"/>
      <c r="H126" s="58" t="s">
        <v>113</v>
      </c>
      <c r="I126" s="58"/>
      <c r="J126" s="58"/>
      <c r="K126" s="61" t="s">
        <v>2</v>
      </c>
      <c r="L126" s="62"/>
    </row>
    <row r="127" spans="2:12">
      <c r="B127" s="54" t="s">
        <v>14</v>
      </c>
      <c r="C127" s="54"/>
      <c r="D127" s="54"/>
      <c r="E127" s="59">
        <f>E118/$C$41</f>
        <v>0.6</v>
      </c>
      <c r="F127" s="59"/>
      <c r="H127" s="54" t="s">
        <v>13</v>
      </c>
      <c r="I127" s="54"/>
      <c r="J127" s="54"/>
      <c r="K127" s="63">
        <f>K118/$C$41</f>
        <v>0.4</v>
      </c>
      <c r="L127" s="64"/>
    </row>
    <row r="128" spans="2:12">
      <c r="B128" s="54" t="s">
        <v>15</v>
      </c>
      <c r="C128" s="54"/>
      <c r="D128" s="54"/>
      <c r="E128" s="59">
        <f t="shared" ref="E128:E132" si="3">E119/$C$41</f>
        <v>0</v>
      </c>
      <c r="F128" s="59"/>
      <c r="H128" s="53" t="s">
        <v>117</v>
      </c>
      <c r="I128" s="53"/>
      <c r="J128" s="53"/>
      <c r="K128" s="63">
        <f t="shared" ref="K128:K129" si="4">K119/$C$41</f>
        <v>0</v>
      </c>
      <c r="L128" s="64"/>
    </row>
    <row r="129" spans="2:12">
      <c r="B129" s="54" t="s">
        <v>20</v>
      </c>
      <c r="C129" s="54"/>
      <c r="D129" s="54"/>
      <c r="E129" s="59">
        <f t="shared" si="3"/>
        <v>0.2</v>
      </c>
      <c r="F129" s="59"/>
      <c r="H129" s="53" t="s">
        <v>112</v>
      </c>
      <c r="I129" s="53"/>
      <c r="J129" s="53"/>
      <c r="K129" s="63">
        <f t="shared" si="4"/>
        <v>0.6</v>
      </c>
      <c r="L129" s="64"/>
    </row>
    <row r="130" spans="2:12">
      <c r="B130" s="54" t="s">
        <v>49</v>
      </c>
      <c r="C130" s="54"/>
      <c r="D130" s="54"/>
      <c r="E130" s="59">
        <f t="shared" si="3"/>
        <v>0</v>
      </c>
      <c r="F130" s="59"/>
    </row>
    <row r="131" spans="2:12">
      <c r="B131" s="54" t="s">
        <v>50</v>
      </c>
      <c r="C131" s="54"/>
      <c r="D131" s="54"/>
      <c r="E131" s="59">
        <f t="shared" si="3"/>
        <v>0</v>
      </c>
      <c r="F131" s="59"/>
    </row>
    <row r="132" spans="2:12">
      <c r="B132" s="54" t="s">
        <v>16</v>
      </c>
      <c r="C132" s="54"/>
      <c r="D132" s="54"/>
      <c r="E132" s="59">
        <f t="shared" si="3"/>
        <v>0.2</v>
      </c>
      <c r="F132" s="59"/>
    </row>
    <row r="154" spans="2:18" ht="15.5">
      <c r="B154" s="9" t="s">
        <v>25</v>
      </c>
    </row>
    <row r="156" spans="2:18">
      <c r="B156" s="21" t="s">
        <v>28</v>
      </c>
      <c r="C156" s="21" t="s">
        <v>29</v>
      </c>
      <c r="D156" s="21" t="s">
        <v>30</v>
      </c>
      <c r="E156" s="21" t="s">
        <v>31</v>
      </c>
      <c r="F156" s="21" t="s">
        <v>51</v>
      </c>
      <c r="G156" s="21" t="s">
        <v>52</v>
      </c>
      <c r="H156" s="21" t="s">
        <v>41</v>
      </c>
      <c r="I156" s="21" t="s">
        <v>43</v>
      </c>
      <c r="J156" s="21" t="s">
        <v>47</v>
      </c>
      <c r="K156" s="21" t="s">
        <v>53</v>
      </c>
      <c r="L156" s="21" t="s">
        <v>54</v>
      </c>
      <c r="M156" s="21" t="s">
        <v>32</v>
      </c>
      <c r="N156" s="21" t="s">
        <v>33</v>
      </c>
      <c r="O156" s="21" t="s">
        <v>34</v>
      </c>
      <c r="P156" s="21" t="s">
        <v>35</v>
      </c>
      <c r="Q156" s="21" t="s">
        <v>36</v>
      </c>
      <c r="R156" s="21" t="s">
        <v>37</v>
      </c>
    </row>
    <row r="157" spans="2:18">
      <c r="B157" s="35" t="s">
        <v>135</v>
      </c>
      <c r="C157" s="35" t="s">
        <v>136</v>
      </c>
      <c r="D157" s="35">
        <v>6510101</v>
      </c>
      <c r="E157" s="35" t="s">
        <v>137</v>
      </c>
      <c r="F157" s="35" t="s">
        <v>131</v>
      </c>
      <c r="G157" s="35" t="s">
        <v>132</v>
      </c>
      <c r="H157" s="35" t="s">
        <v>128</v>
      </c>
      <c r="I157" s="35" t="s">
        <v>130</v>
      </c>
      <c r="J157" s="35" t="s">
        <v>12</v>
      </c>
      <c r="K157" s="35" t="s">
        <v>129</v>
      </c>
      <c r="L157" s="35" t="s">
        <v>133</v>
      </c>
      <c r="M157" s="35" t="s">
        <v>138</v>
      </c>
      <c r="N157" s="35" t="s">
        <v>139</v>
      </c>
      <c r="O157" s="35" t="s">
        <v>140</v>
      </c>
      <c r="P157" s="35" t="s">
        <v>125</v>
      </c>
      <c r="Q157" s="35" t="s">
        <v>126</v>
      </c>
      <c r="R157" s="35" t="s">
        <v>127</v>
      </c>
    </row>
    <row r="158" spans="2:18">
      <c r="B158" s="35" t="s">
        <v>118</v>
      </c>
      <c r="C158" s="35" t="s">
        <v>118</v>
      </c>
      <c r="D158" s="35" t="s">
        <v>118</v>
      </c>
      <c r="E158" s="35" t="s">
        <v>141</v>
      </c>
      <c r="F158" s="35" t="s">
        <v>118</v>
      </c>
      <c r="G158" s="35" t="s">
        <v>118</v>
      </c>
      <c r="H158" s="35" t="s">
        <v>118</v>
      </c>
      <c r="I158" s="35" t="s">
        <v>118</v>
      </c>
      <c r="J158" s="35" t="s">
        <v>118</v>
      </c>
      <c r="K158" s="35" t="s">
        <v>118</v>
      </c>
      <c r="L158" s="35" t="s">
        <v>118</v>
      </c>
      <c r="M158" s="35" t="s">
        <v>118</v>
      </c>
      <c r="N158" s="35" t="s">
        <v>118</v>
      </c>
      <c r="O158" s="35" t="s">
        <v>118</v>
      </c>
      <c r="P158" s="35" t="s">
        <v>118</v>
      </c>
      <c r="Q158" s="35" t="s">
        <v>118</v>
      </c>
      <c r="R158" s="35" t="s">
        <v>118</v>
      </c>
    </row>
    <row r="159" spans="2:18">
      <c r="B159" s="35" t="s">
        <v>142</v>
      </c>
      <c r="C159" s="35" t="s">
        <v>143</v>
      </c>
      <c r="D159" s="35">
        <v>3116323581</v>
      </c>
      <c r="E159" s="35" t="s">
        <v>144</v>
      </c>
      <c r="F159" s="35" t="s">
        <v>131</v>
      </c>
      <c r="G159" s="35" t="s">
        <v>132</v>
      </c>
      <c r="H159" s="35" t="s">
        <v>128</v>
      </c>
      <c r="I159" s="35" t="s">
        <v>130</v>
      </c>
      <c r="J159" s="35" t="s">
        <v>12</v>
      </c>
      <c r="K159" s="35" t="s">
        <v>129</v>
      </c>
      <c r="L159" s="35" t="s">
        <v>133</v>
      </c>
      <c r="M159" s="35" t="s">
        <v>145</v>
      </c>
      <c r="N159" s="35" t="s">
        <v>146</v>
      </c>
      <c r="O159" s="35" t="s">
        <v>147</v>
      </c>
      <c r="P159" s="35" t="s">
        <v>26</v>
      </c>
      <c r="Q159" s="35" t="s">
        <v>124</v>
      </c>
      <c r="R159" s="35" t="s">
        <v>27</v>
      </c>
    </row>
    <row r="160" spans="2:18">
      <c r="B160" s="35" t="s">
        <v>118</v>
      </c>
      <c r="C160" s="35" t="s">
        <v>118</v>
      </c>
      <c r="D160" s="35" t="s">
        <v>118</v>
      </c>
      <c r="E160" s="35" t="s">
        <v>148</v>
      </c>
      <c r="F160" s="35" t="s">
        <v>118</v>
      </c>
      <c r="G160" s="35" t="s">
        <v>118</v>
      </c>
      <c r="H160" s="35" t="s">
        <v>119</v>
      </c>
      <c r="I160" s="35" t="s">
        <v>118</v>
      </c>
      <c r="J160" s="35" t="s">
        <v>118</v>
      </c>
      <c r="K160" s="35" t="s">
        <v>118</v>
      </c>
      <c r="L160" s="35" t="s">
        <v>118</v>
      </c>
      <c r="M160" s="35" t="s">
        <v>118</v>
      </c>
      <c r="N160" s="35" t="s">
        <v>118</v>
      </c>
      <c r="O160" s="35" t="s">
        <v>118</v>
      </c>
      <c r="P160" s="35" t="s">
        <v>118</v>
      </c>
      <c r="Q160" s="35" t="s">
        <v>118</v>
      </c>
      <c r="R160" s="35" t="s">
        <v>118</v>
      </c>
    </row>
    <row r="161" spans="2:18">
      <c r="B161" s="35" t="s">
        <v>118</v>
      </c>
      <c r="C161" s="35" t="s">
        <v>118</v>
      </c>
      <c r="D161" s="35" t="s">
        <v>118</v>
      </c>
      <c r="E161" s="35" t="s">
        <v>149</v>
      </c>
      <c r="F161" s="35" t="s">
        <v>118</v>
      </c>
      <c r="G161" s="35" t="s">
        <v>118</v>
      </c>
      <c r="H161" s="35" t="s">
        <v>118</v>
      </c>
      <c r="I161" s="35" t="s">
        <v>118</v>
      </c>
      <c r="J161" s="35" t="s">
        <v>118</v>
      </c>
      <c r="K161" s="35" t="s">
        <v>118</v>
      </c>
      <c r="L161" s="35" t="s">
        <v>118</v>
      </c>
      <c r="M161" s="35" t="s">
        <v>118</v>
      </c>
      <c r="N161" s="35" t="s">
        <v>118</v>
      </c>
      <c r="O161" s="35" t="s">
        <v>118</v>
      </c>
      <c r="P161" s="35" t="s">
        <v>118</v>
      </c>
      <c r="Q161" s="35" t="s">
        <v>118</v>
      </c>
      <c r="R161" s="35" t="s">
        <v>118</v>
      </c>
    </row>
    <row r="164" spans="2:18">
      <c r="B164" s="22" t="s">
        <v>38</v>
      </c>
      <c r="C164" s="2" t="s">
        <v>1</v>
      </c>
      <c r="D164" s="2" t="s">
        <v>2</v>
      </c>
    </row>
    <row r="165" spans="2:18">
      <c r="B165" s="35" t="s">
        <v>132</v>
      </c>
      <c r="C165" s="23">
        <v>2</v>
      </c>
      <c r="D165" s="24">
        <f>C165/$C$167</f>
        <v>0.4</v>
      </c>
    </row>
    <row r="166" spans="2:18">
      <c r="B166" s="2" t="s">
        <v>123</v>
      </c>
      <c r="C166" s="27">
        <v>3</v>
      </c>
      <c r="D166" s="24">
        <f>C166/$C$167</f>
        <v>0.6</v>
      </c>
    </row>
    <row r="167" spans="2:18">
      <c r="B167" s="2" t="s">
        <v>5</v>
      </c>
      <c r="C167" s="2">
        <f>SUM(C165:C166)</f>
        <v>5</v>
      </c>
      <c r="D167" s="24">
        <f>SUM(D165:D166)</f>
        <v>1</v>
      </c>
    </row>
    <row r="168" spans="2:18">
      <c r="B168" s="65"/>
      <c r="C168" s="65"/>
      <c r="D168" s="5"/>
    </row>
    <row r="169" spans="2:18">
      <c r="B169" s="30"/>
      <c r="C169" s="30"/>
      <c r="D169" s="5"/>
    </row>
    <row r="188" spans="2:5" ht="15.5">
      <c r="B188" s="9" t="s">
        <v>56</v>
      </c>
    </row>
    <row r="190" spans="2:5" ht="69" customHeight="1">
      <c r="B190" s="66" t="s">
        <v>55</v>
      </c>
      <c r="C190" s="67"/>
      <c r="D190" s="15" t="s">
        <v>1</v>
      </c>
      <c r="E190" s="15" t="s">
        <v>2</v>
      </c>
    </row>
    <row r="191" spans="2:5">
      <c r="B191" s="56" t="s">
        <v>13</v>
      </c>
      <c r="C191" s="57"/>
      <c r="D191" s="2">
        <v>4</v>
      </c>
      <c r="E191" s="18">
        <f>D191/$C$41</f>
        <v>0.8</v>
      </c>
    </row>
    <row r="192" spans="2:5">
      <c r="B192" s="68" t="s">
        <v>12</v>
      </c>
      <c r="C192" s="68"/>
      <c r="D192" s="2">
        <v>1</v>
      </c>
      <c r="E192" s="18">
        <f>D192/$C$41</f>
        <v>0.2</v>
      </c>
    </row>
    <row r="193" spans="2:4">
      <c r="B193" s="68" t="s">
        <v>115</v>
      </c>
      <c r="C193" s="68"/>
      <c r="D193" s="17">
        <f>SUM(D191:D192)</f>
        <v>5</v>
      </c>
    </row>
    <row r="194" spans="2:4">
      <c r="B194" s="65"/>
      <c r="C194" s="65"/>
      <c r="D194" s="65"/>
    </row>
    <row r="195" spans="2:4">
      <c r="B195" s="65"/>
      <c r="C195" s="65"/>
      <c r="D195" s="65"/>
    </row>
    <row r="196" spans="2:4">
      <c r="B196" s="65"/>
      <c r="C196" s="65"/>
      <c r="D196" s="65"/>
    </row>
    <row r="197" spans="2:4">
      <c r="B197" s="65"/>
      <c r="C197" s="65"/>
      <c r="D197" s="65"/>
    </row>
    <row r="198" spans="2:4">
      <c r="B198" s="65"/>
      <c r="C198" s="65"/>
      <c r="D198" s="65"/>
    </row>
    <row r="199" spans="2:4">
      <c r="B199" s="65"/>
      <c r="C199" s="65"/>
      <c r="D199" s="65"/>
    </row>
    <row r="206" spans="2:4">
      <c r="B206" s="4" t="s">
        <v>57</v>
      </c>
    </row>
    <row r="208" spans="2:4">
      <c r="B208" s="4" t="s">
        <v>58</v>
      </c>
    </row>
    <row r="209" spans="2:5">
      <c r="B209" s="4"/>
    </row>
    <row r="210" spans="2:5">
      <c r="B210" s="71" t="s">
        <v>67</v>
      </c>
      <c r="C210" s="71"/>
      <c r="D210" s="71"/>
      <c r="E210" s="26" t="s">
        <v>1</v>
      </c>
    </row>
    <row r="211" spans="2:5" ht="48" customHeight="1">
      <c r="B211" s="70" t="s">
        <v>59</v>
      </c>
      <c r="C211" s="70"/>
      <c r="D211" s="70"/>
      <c r="E211" s="25">
        <v>1</v>
      </c>
    </row>
    <row r="212" spans="2:5" ht="36" customHeight="1">
      <c r="B212" s="70" t="s">
        <v>60</v>
      </c>
      <c r="C212" s="70"/>
      <c r="D212" s="70"/>
      <c r="E212" s="25">
        <v>3</v>
      </c>
    </row>
    <row r="213" spans="2:5" ht="60" customHeight="1">
      <c r="B213" s="70" t="s">
        <v>61</v>
      </c>
      <c r="C213" s="70"/>
      <c r="D213" s="70"/>
      <c r="E213" s="25">
        <v>0</v>
      </c>
    </row>
    <row r="214" spans="2:5">
      <c r="B214" s="70" t="s">
        <v>62</v>
      </c>
      <c r="C214" s="70"/>
      <c r="D214" s="70"/>
      <c r="E214" s="25">
        <v>0</v>
      </c>
    </row>
    <row r="215" spans="2:5">
      <c r="B215" s="70" t="s">
        <v>63</v>
      </c>
      <c r="C215" s="70"/>
      <c r="D215" s="70"/>
      <c r="E215" s="25">
        <v>0</v>
      </c>
    </row>
    <row r="216" spans="2:5">
      <c r="B216" s="70" t="s">
        <v>64</v>
      </c>
      <c r="C216" s="70"/>
      <c r="D216" s="70"/>
      <c r="E216" s="25">
        <v>0</v>
      </c>
    </row>
    <row r="217" spans="2:5">
      <c r="B217" s="70" t="s">
        <v>65</v>
      </c>
      <c r="C217" s="70"/>
      <c r="D217" s="70"/>
      <c r="E217" s="25">
        <v>0</v>
      </c>
    </row>
    <row r="218" spans="2:5" ht="24" customHeight="1">
      <c r="B218" s="70" t="s">
        <v>66</v>
      </c>
      <c r="C218" s="70"/>
      <c r="D218" s="70"/>
      <c r="E218" s="25">
        <v>1</v>
      </c>
    </row>
    <row r="224" spans="2:5" ht="15.5">
      <c r="B224" s="9" t="s">
        <v>69</v>
      </c>
    </row>
    <row r="226" spans="2:10" ht="108" customHeight="1">
      <c r="B226" s="74" t="s">
        <v>68</v>
      </c>
      <c r="C226" s="74"/>
      <c r="D226" s="74"/>
      <c r="E226" s="29" t="s">
        <v>1</v>
      </c>
      <c r="F226" s="29" t="s">
        <v>2</v>
      </c>
      <c r="H226" s="68"/>
      <c r="I226" s="68"/>
      <c r="J226" s="29" t="s">
        <v>2</v>
      </c>
    </row>
    <row r="227" spans="2:10">
      <c r="B227" s="54" t="s">
        <v>13</v>
      </c>
      <c r="C227" s="54"/>
      <c r="D227" s="54"/>
      <c r="E227" s="8">
        <v>3</v>
      </c>
      <c r="F227" s="13">
        <v>0.80952380952380953</v>
      </c>
      <c r="H227" s="72" t="s">
        <v>13</v>
      </c>
      <c r="I227" s="73"/>
      <c r="J227" s="13">
        <f>F227</f>
        <v>0.80952380952380953</v>
      </c>
    </row>
    <row r="228" spans="2:10">
      <c r="B228" s="54" t="s">
        <v>12</v>
      </c>
      <c r="C228" s="54"/>
      <c r="D228" s="54"/>
      <c r="E228" s="8">
        <v>2</v>
      </c>
      <c r="F228" s="13">
        <v>0.19047619047619047</v>
      </c>
      <c r="H228" s="54" t="s">
        <v>12</v>
      </c>
      <c r="I228" s="54"/>
      <c r="J228" s="13">
        <f>F228</f>
        <v>0.19047619047619047</v>
      </c>
    </row>
    <row r="229" spans="2:10">
      <c r="B229" s="54" t="s">
        <v>5</v>
      </c>
      <c r="C229" s="54"/>
      <c r="D229" s="54"/>
      <c r="E229" s="11">
        <f>SUM(E227:E228)</f>
        <v>5</v>
      </c>
      <c r="F229" s="13">
        <v>1</v>
      </c>
      <c r="H229" s="54" t="s">
        <v>5</v>
      </c>
      <c r="I229" s="54"/>
      <c r="J229" s="13">
        <f>F229</f>
        <v>1</v>
      </c>
    </row>
    <row r="253" spans="2:2" ht="15.5">
      <c r="B253" s="9" t="s">
        <v>71</v>
      </c>
    </row>
    <row r="254" spans="2:2" ht="15.5">
      <c r="B254" s="9"/>
    </row>
    <row r="255" spans="2:2">
      <c r="B255" s="4" t="s">
        <v>70</v>
      </c>
    </row>
    <row r="256" spans="2:2">
      <c r="B256" s="4"/>
    </row>
    <row r="257" spans="2:5">
      <c r="B257" s="4"/>
    </row>
    <row r="258" spans="2:5">
      <c r="B258" s="71" t="s">
        <v>78</v>
      </c>
      <c r="C258" s="71"/>
      <c r="D258" s="71"/>
      <c r="E258" s="3" t="s">
        <v>1</v>
      </c>
    </row>
    <row r="259" spans="2:5">
      <c r="B259" s="69" t="s">
        <v>72</v>
      </c>
      <c r="C259" s="69"/>
      <c r="D259" s="69"/>
      <c r="E259" s="2">
        <v>2</v>
      </c>
    </row>
    <row r="260" spans="2:5">
      <c r="B260" s="69" t="s">
        <v>73</v>
      </c>
      <c r="C260" s="69"/>
      <c r="D260" s="69"/>
      <c r="E260" s="2">
        <v>1</v>
      </c>
    </row>
    <row r="261" spans="2:5">
      <c r="B261" s="69" t="s">
        <v>74</v>
      </c>
      <c r="C261" s="69"/>
      <c r="D261" s="69"/>
      <c r="E261" s="2">
        <v>3</v>
      </c>
    </row>
    <row r="262" spans="2:5">
      <c r="B262" s="69" t="s">
        <v>75</v>
      </c>
      <c r="C262" s="69"/>
      <c r="D262" s="69"/>
      <c r="E262" s="2">
        <v>0</v>
      </c>
    </row>
    <row r="263" spans="2:5">
      <c r="B263" s="69" t="s">
        <v>76</v>
      </c>
      <c r="C263" s="69"/>
      <c r="D263" s="69"/>
      <c r="E263" s="2">
        <v>0</v>
      </c>
    </row>
    <row r="264" spans="2:5">
      <c r="B264" s="69" t="s">
        <v>77</v>
      </c>
      <c r="C264" s="69"/>
      <c r="D264" s="69"/>
      <c r="E264" s="2">
        <v>0</v>
      </c>
    </row>
    <row r="265" spans="2:5">
      <c r="B265" s="69" t="s">
        <v>17</v>
      </c>
      <c r="C265" s="69"/>
      <c r="D265" s="69"/>
      <c r="E265" s="2">
        <v>1</v>
      </c>
    </row>
    <row r="266" spans="2:5">
      <c r="B266" s="69" t="s">
        <v>18</v>
      </c>
      <c r="C266" s="69"/>
      <c r="D266" s="69"/>
      <c r="E266" s="2">
        <v>0</v>
      </c>
    </row>
    <row r="268" spans="2:5" ht="10.5" customHeight="1"/>
    <row r="269" spans="2:5" ht="10.5" customHeight="1">
      <c r="B269" s="9" t="s">
        <v>81</v>
      </c>
    </row>
    <row r="270" spans="2:5" ht="10.5" customHeight="1">
      <c r="B270" s="9"/>
    </row>
    <row r="271" spans="2:5" ht="10.5" customHeight="1">
      <c r="B271" s="4" t="s">
        <v>79</v>
      </c>
    </row>
    <row r="272" spans="2:5">
      <c r="B272" s="4"/>
    </row>
    <row r="273" spans="2:3">
      <c r="B273" s="4"/>
    </row>
    <row r="274" spans="2:3">
      <c r="B274" s="3" t="s">
        <v>80</v>
      </c>
      <c r="C274" s="3" t="s">
        <v>1</v>
      </c>
    </row>
    <row r="275" spans="2:3">
      <c r="B275" s="27">
        <v>1</v>
      </c>
      <c r="C275" s="2">
        <v>0</v>
      </c>
    </row>
    <row r="276" spans="2:3">
      <c r="B276" s="27">
        <v>2</v>
      </c>
      <c r="C276" s="2">
        <v>0</v>
      </c>
    </row>
    <row r="277" spans="2:3">
      <c r="B277" s="27">
        <v>3</v>
      </c>
      <c r="C277" s="2">
        <v>0</v>
      </c>
    </row>
    <row r="278" spans="2:3">
      <c r="B278" s="27">
        <v>4</v>
      </c>
      <c r="C278" s="2">
        <v>1</v>
      </c>
    </row>
    <row r="279" spans="2:3">
      <c r="B279" s="27">
        <v>5</v>
      </c>
      <c r="C279" s="2">
        <v>4</v>
      </c>
    </row>
    <row r="282" spans="2:3">
      <c r="B282" s="3" t="s">
        <v>80</v>
      </c>
      <c r="C282" s="3" t="s">
        <v>1</v>
      </c>
    </row>
    <row r="283" spans="2:3">
      <c r="B283" s="27">
        <v>1</v>
      </c>
      <c r="C283" s="13">
        <f>C275/$C$41</f>
        <v>0</v>
      </c>
    </row>
    <row r="284" spans="2:3">
      <c r="B284" s="27">
        <v>2</v>
      </c>
      <c r="C284" s="13">
        <f t="shared" ref="C284:C287" si="5">C276/$C$41</f>
        <v>0</v>
      </c>
    </row>
    <row r="285" spans="2:3">
      <c r="B285" s="27">
        <v>3</v>
      </c>
      <c r="C285" s="13">
        <f t="shared" si="5"/>
        <v>0</v>
      </c>
    </row>
    <row r="286" spans="2:3">
      <c r="B286" s="27">
        <v>4</v>
      </c>
      <c r="C286" s="13">
        <f t="shared" si="5"/>
        <v>0.2</v>
      </c>
    </row>
    <row r="287" spans="2:3">
      <c r="B287" s="27">
        <v>5</v>
      </c>
      <c r="C287" s="13">
        <f t="shared" si="5"/>
        <v>0.8</v>
      </c>
    </row>
    <row r="296" spans="2:4" ht="15.5">
      <c r="B296" s="9" t="s">
        <v>82</v>
      </c>
    </row>
    <row r="297" spans="2:4" ht="15.5">
      <c r="B297" s="9"/>
    </row>
    <row r="298" spans="2:4">
      <c r="B298" s="4" t="s">
        <v>83</v>
      </c>
    </row>
    <row r="299" spans="2:4">
      <c r="B299" s="4"/>
    </row>
    <row r="300" spans="2:4">
      <c r="B300" s="4"/>
    </row>
    <row r="301" spans="2:4">
      <c r="B301" s="3" t="s">
        <v>84</v>
      </c>
      <c r="C301" s="3" t="s">
        <v>1</v>
      </c>
    </row>
    <row r="302" spans="2:4">
      <c r="B302" s="27" t="s">
        <v>13</v>
      </c>
      <c r="C302" s="8">
        <v>3</v>
      </c>
      <c r="D302" s="36"/>
    </row>
    <row r="303" spans="2:4">
      <c r="B303" s="27" t="s">
        <v>12</v>
      </c>
      <c r="C303" s="8">
        <v>2</v>
      </c>
      <c r="D303" s="36"/>
    </row>
    <row r="306" spans="2:3">
      <c r="B306" s="3" t="s">
        <v>84</v>
      </c>
      <c r="C306" s="3" t="s">
        <v>2</v>
      </c>
    </row>
    <row r="307" spans="2:3">
      <c r="B307" s="27" t="s">
        <v>13</v>
      </c>
      <c r="C307" s="13">
        <f>C302/$C$41</f>
        <v>0.6</v>
      </c>
    </row>
    <row r="308" spans="2:3">
      <c r="B308" s="27" t="s">
        <v>12</v>
      </c>
      <c r="C308" s="13">
        <f>C303/$C$41</f>
        <v>0.4</v>
      </c>
    </row>
    <row r="321" spans="2:8" ht="15.5">
      <c r="B321" s="9" t="s">
        <v>85</v>
      </c>
    </row>
    <row r="322" spans="2:8" ht="15.5">
      <c r="B322" s="9"/>
    </row>
    <row r="323" spans="2:8">
      <c r="B323" s="4" t="s">
        <v>86</v>
      </c>
    </row>
    <row r="324" spans="2:8">
      <c r="B324" s="4"/>
    </row>
    <row r="325" spans="2:8">
      <c r="B325" s="4"/>
    </row>
    <row r="326" spans="2:8">
      <c r="B326" s="75" t="s">
        <v>87</v>
      </c>
      <c r="C326" s="76"/>
      <c r="D326" s="76"/>
      <c r="E326" s="77"/>
      <c r="F326" s="3" t="s">
        <v>88</v>
      </c>
      <c r="G326" s="3" t="s">
        <v>89</v>
      </c>
      <c r="H326" s="3" t="s">
        <v>90</v>
      </c>
    </row>
    <row r="327" spans="2:8">
      <c r="B327" s="78" t="s">
        <v>92</v>
      </c>
      <c r="C327" s="78"/>
      <c r="D327" s="78"/>
      <c r="E327" s="78"/>
      <c r="F327" s="45">
        <v>2</v>
      </c>
      <c r="G327" s="45">
        <v>1</v>
      </c>
      <c r="H327" s="45">
        <v>2</v>
      </c>
    </row>
    <row r="328" spans="2:8">
      <c r="B328" s="78" t="s">
        <v>93</v>
      </c>
      <c r="C328" s="78"/>
      <c r="D328" s="78"/>
      <c r="E328" s="78"/>
      <c r="F328" s="45">
        <v>1</v>
      </c>
      <c r="G328" s="45">
        <v>0</v>
      </c>
      <c r="H328" s="45">
        <v>4</v>
      </c>
    </row>
    <row r="329" spans="2:8">
      <c r="B329" s="68" t="s">
        <v>91</v>
      </c>
      <c r="C329" s="68"/>
      <c r="D329" s="68"/>
      <c r="E329" s="68"/>
      <c r="F329" s="45">
        <v>1</v>
      </c>
      <c r="G329" s="45">
        <v>0</v>
      </c>
      <c r="H329" s="45">
        <v>4</v>
      </c>
    </row>
    <row r="330" spans="2:8">
      <c r="B330" s="68" t="s">
        <v>94</v>
      </c>
      <c r="C330" s="68"/>
      <c r="D330" s="68"/>
      <c r="E330" s="68"/>
      <c r="F330" s="45">
        <v>2</v>
      </c>
      <c r="G330" s="45">
        <v>0</v>
      </c>
      <c r="H330" s="45">
        <v>3</v>
      </c>
    </row>
    <row r="331" spans="2:8">
      <c r="B331" s="68" t="s">
        <v>95</v>
      </c>
      <c r="C331" s="68"/>
      <c r="D331" s="68"/>
      <c r="E331" s="68"/>
      <c r="F331" s="45">
        <v>3</v>
      </c>
      <c r="G331" s="45">
        <v>0</v>
      </c>
      <c r="H331" s="45">
        <v>2</v>
      </c>
    </row>
    <row r="332" spans="2:8">
      <c r="B332" s="68" t="s">
        <v>96</v>
      </c>
      <c r="C332" s="68"/>
      <c r="D332" s="68"/>
      <c r="E332" s="68"/>
      <c r="F332" s="45">
        <v>0</v>
      </c>
      <c r="G332" s="45">
        <v>0</v>
      </c>
      <c r="H332" s="45">
        <v>5</v>
      </c>
    </row>
    <row r="333" spans="2:8">
      <c r="B333" s="68" t="s">
        <v>97</v>
      </c>
      <c r="C333" s="68"/>
      <c r="D333" s="68"/>
      <c r="E333" s="68"/>
      <c r="F333" s="45">
        <v>1</v>
      </c>
      <c r="G333" s="45">
        <v>0</v>
      </c>
      <c r="H333" s="45">
        <v>4</v>
      </c>
    </row>
    <row r="334" spans="2:8">
      <c r="B334" s="68" t="s">
        <v>98</v>
      </c>
      <c r="C334" s="68"/>
      <c r="D334" s="68"/>
      <c r="E334" s="68"/>
      <c r="F334" s="45">
        <v>0</v>
      </c>
      <c r="G334" s="45">
        <v>0</v>
      </c>
      <c r="H334" s="45">
        <v>5</v>
      </c>
    </row>
    <row r="340" spans="2:12" ht="15.5">
      <c r="B340" s="80" t="s">
        <v>99</v>
      </c>
      <c r="C340" s="80"/>
      <c r="D340" s="80"/>
    </row>
    <row r="343" spans="2:12" ht="15" customHeight="1">
      <c r="B343" s="79" t="s">
        <v>102</v>
      </c>
      <c r="C343" s="79"/>
      <c r="D343" s="79"/>
      <c r="F343" s="84" t="s">
        <v>101</v>
      </c>
      <c r="G343" s="84"/>
      <c r="H343" s="84"/>
      <c r="I343" s="84"/>
      <c r="J343" s="16"/>
      <c r="K343" s="16"/>
      <c r="L343" s="16"/>
    </row>
    <row r="344" spans="2:12">
      <c r="B344" s="79"/>
      <c r="C344" s="79"/>
      <c r="D344" s="79"/>
      <c r="F344" s="84"/>
      <c r="G344" s="84"/>
      <c r="H344" s="84"/>
      <c r="I344" s="84"/>
      <c r="J344" s="16"/>
      <c r="K344" s="16"/>
      <c r="L344" s="16"/>
    </row>
    <row r="345" spans="2:12">
      <c r="B345" s="79"/>
      <c r="C345" s="79"/>
      <c r="D345" s="79"/>
      <c r="F345" s="84"/>
      <c r="G345" s="84"/>
      <c r="H345" s="84"/>
      <c r="I345" s="84"/>
      <c r="J345" s="28"/>
      <c r="K345" s="28"/>
      <c r="L345" s="28"/>
    </row>
    <row r="346" spans="2:12">
      <c r="B346" s="79"/>
      <c r="C346" s="79"/>
      <c r="D346" s="79"/>
      <c r="F346" s="28"/>
      <c r="G346" s="28"/>
      <c r="H346" s="28"/>
      <c r="I346" s="28"/>
      <c r="J346" s="28"/>
      <c r="K346" s="28"/>
      <c r="L346" s="28"/>
    </row>
    <row r="347" spans="2:12">
      <c r="B347" s="28"/>
      <c r="C347" s="28"/>
      <c r="D347" s="28"/>
      <c r="F347" s="28"/>
      <c r="G347" s="28"/>
      <c r="H347" s="28"/>
      <c r="I347" s="28"/>
      <c r="J347" s="28"/>
      <c r="K347" s="28"/>
      <c r="L347" s="28"/>
    </row>
    <row r="348" spans="2:12">
      <c r="B348" s="28"/>
      <c r="C348" s="28"/>
      <c r="D348" s="28"/>
      <c r="F348" s="28"/>
      <c r="G348" s="28"/>
      <c r="H348" s="28"/>
      <c r="I348" s="28"/>
      <c r="J348" s="28"/>
      <c r="K348" s="28"/>
      <c r="L348" s="28"/>
    </row>
    <row r="349" spans="2:12">
      <c r="B349" s="3" t="s">
        <v>103</v>
      </c>
      <c r="C349" s="3" t="s">
        <v>1</v>
      </c>
    </row>
    <row r="350" spans="2:12">
      <c r="B350" s="2" t="s">
        <v>8</v>
      </c>
      <c r="C350" s="2">
        <v>3</v>
      </c>
      <c r="G350" s="3" t="s">
        <v>100</v>
      </c>
      <c r="H350" s="3" t="s">
        <v>1</v>
      </c>
    </row>
    <row r="351" spans="2:12">
      <c r="B351" s="2" t="s">
        <v>9</v>
      </c>
      <c r="C351" s="2">
        <v>2</v>
      </c>
      <c r="G351" s="2" t="s">
        <v>13</v>
      </c>
      <c r="H351" s="2">
        <v>4</v>
      </c>
    </row>
    <row r="352" spans="2:12">
      <c r="B352" s="2" t="s">
        <v>10</v>
      </c>
      <c r="C352" s="2">
        <v>0</v>
      </c>
      <c r="G352" s="2" t="s">
        <v>21</v>
      </c>
      <c r="H352" s="2">
        <v>1</v>
      </c>
    </row>
    <row r="353" spans="2:11">
      <c r="B353" s="2" t="s">
        <v>11</v>
      </c>
      <c r="C353" s="2">
        <v>0</v>
      </c>
    </row>
    <row r="354" spans="2:11">
      <c r="B354" s="2" t="s">
        <v>122</v>
      </c>
      <c r="C354" s="2">
        <v>0</v>
      </c>
    </row>
    <row r="355" spans="2:11">
      <c r="G355" s="3" t="s">
        <v>100</v>
      </c>
      <c r="H355" s="3" t="s">
        <v>2</v>
      </c>
    </row>
    <row r="356" spans="2:11">
      <c r="B356" s="3" t="s">
        <v>103</v>
      </c>
      <c r="C356" s="3" t="s">
        <v>2</v>
      </c>
      <c r="G356" s="2" t="s">
        <v>13</v>
      </c>
      <c r="H356" s="13">
        <f>H351/$C$41</f>
        <v>0.8</v>
      </c>
    </row>
    <row r="357" spans="2:11">
      <c r="B357" s="2" t="s">
        <v>8</v>
      </c>
      <c r="C357" s="13">
        <f>C350/$C$41</f>
        <v>0.6</v>
      </c>
      <c r="F357" s="5"/>
      <c r="G357" s="2" t="s">
        <v>21</v>
      </c>
      <c r="H357" s="13">
        <f>H352/$C$41</f>
        <v>0.2</v>
      </c>
    </row>
    <row r="358" spans="2:11">
      <c r="B358" s="2" t="s">
        <v>9</v>
      </c>
      <c r="C358" s="13">
        <f t="shared" ref="C358:C360" si="6">C351/$C$41</f>
        <v>0.4</v>
      </c>
      <c r="F358" s="5"/>
      <c r="G358" s="14"/>
    </row>
    <row r="359" spans="2:11">
      <c r="B359" s="2" t="s">
        <v>10</v>
      </c>
      <c r="C359" s="13">
        <f t="shared" si="6"/>
        <v>0</v>
      </c>
    </row>
    <row r="360" spans="2:11">
      <c r="B360" s="2" t="s">
        <v>11</v>
      </c>
      <c r="C360" s="13">
        <f t="shared" si="6"/>
        <v>0</v>
      </c>
    </row>
    <row r="365" spans="2:11" ht="15" customHeight="1">
      <c r="B365" s="81" t="s">
        <v>104</v>
      </c>
      <c r="C365" s="81"/>
      <c r="D365" s="81"/>
      <c r="F365" s="83" t="s">
        <v>106</v>
      </c>
      <c r="G365" s="83"/>
      <c r="H365" s="83"/>
      <c r="I365" s="83"/>
      <c r="J365" s="83"/>
      <c r="K365" s="83"/>
    </row>
    <row r="366" spans="2:11" ht="15" customHeight="1">
      <c r="B366" s="81"/>
      <c r="C366" s="81"/>
      <c r="D366" s="81"/>
      <c r="F366" s="83"/>
      <c r="G366" s="83"/>
      <c r="H366" s="83"/>
      <c r="I366" s="83"/>
      <c r="J366" s="83"/>
      <c r="K366" s="83"/>
    </row>
    <row r="367" spans="2:11" ht="15" customHeight="1">
      <c r="B367" s="81"/>
      <c r="C367" s="81"/>
      <c r="D367" s="81"/>
      <c r="F367" s="83"/>
      <c r="G367" s="83"/>
      <c r="H367" s="83"/>
      <c r="I367" s="83"/>
      <c r="J367" s="83"/>
      <c r="K367" s="83"/>
    </row>
    <row r="368" spans="2:11">
      <c r="F368" s="83"/>
      <c r="G368" s="83"/>
      <c r="H368" s="83"/>
      <c r="I368" s="83"/>
      <c r="J368" s="83"/>
      <c r="K368" s="83"/>
    </row>
    <row r="369" spans="2:9">
      <c r="B369" s="3" t="s">
        <v>105</v>
      </c>
      <c r="C369" s="3" t="s">
        <v>1</v>
      </c>
    </row>
    <row r="370" spans="2:9">
      <c r="B370" s="2" t="s">
        <v>13</v>
      </c>
      <c r="C370" s="2">
        <v>5</v>
      </c>
    </row>
    <row r="371" spans="2:9">
      <c r="B371" s="2" t="s">
        <v>21</v>
      </c>
      <c r="C371" s="2">
        <v>0</v>
      </c>
      <c r="H371" s="3" t="s">
        <v>105</v>
      </c>
      <c r="I371" s="3" t="s">
        <v>1</v>
      </c>
    </row>
    <row r="372" spans="2:9">
      <c r="H372" s="2" t="s">
        <v>13</v>
      </c>
      <c r="I372" s="2">
        <v>5</v>
      </c>
    </row>
    <row r="373" spans="2:9">
      <c r="H373" s="2" t="s">
        <v>21</v>
      </c>
      <c r="I373" s="2">
        <v>0</v>
      </c>
    </row>
    <row r="374" spans="2:9">
      <c r="B374" s="3" t="s">
        <v>105</v>
      </c>
      <c r="C374" s="3" t="s">
        <v>2</v>
      </c>
    </row>
    <row r="375" spans="2:9">
      <c r="B375" s="2" t="s">
        <v>13</v>
      </c>
      <c r="C375" s="13">
        <f>C370/$C$41</f>
        <v>1</v>
      </c>
    </row>
    <row r="376" spans="2:9">
      <c r="B376" s="2" t="s">
        <v>21</v>
      </c>
      <c r="C376" s="13">
        <f>C371/$C$41</f>
        <v>0</v>
      </c>
      <c r="H376" s="3" t="s">
        <v>105</v>
      </c>
      <c r="I376" s="3" t="s">
        <v>2</v>
      </c>
    </row>
    <row r="377" spans="2:9">
      <c r="H377" s="2" t="s">
        <v>13</v>
      </c>
      <c r="I377" s="13">
        <f>I372/$C$41</f>
        <v>1</v>
      </c>
    </row>
    <row r="378" spans="2:9">
      <c r="H378" s="2" t="s">
        <v>21</v>
      </c>
      <c r="I378" s="13">
        <f>I373/$C$41</f>
        <v>0</v>
      </c>
    </row>
    <row r="380" spans="2:9" ht="15" customHeight="1">
      <c r="B380" s="81" t="s">
        <v>107</v>
      </c>
      <c r="C380" s="81"/>
      <c r="D380" s="81"/>
    </row>
    <row r="381" spans="2:9">
      <c r="B381" s="81"/>
      <c r="C381" s="81"/>
      <c r="D381" s="81"/>
    </row>
    <row r="382" spans="2:9">
      <c r="B382" s="81"/>
      <c r="C382" s="81"/>
      <c r="D382" s="81"/>
    </row>
    <row r="384" spans="2:9">
      <c r="B384" s="3" t="s">
        <v>108</v>
      </c>
      <c r="C384" s="71" t="s">
        <v>1</v>
      </c>
      <c r="D384" s="71"/>
    </row>
    <row r="385" spans="2:4">
      <c r="B385" s="27">
        <v>1</v>
      </c>
      <c r="C385" s="68">
        <v>0</v>
      </c>
      <c r="D385" s="68"/>
    </row>
    <row r="386" spans="2:4">
      <c r="B386" s="27">
        <v>2</v>
      </c>
      <c r="C386" s="68">
        <v>0</v>
      </c>
      <c r="D386" s="68"/>
    </row>
    <row r="387" spans="2:4">
      <c r="B387" s="27">
        <v>3</v>
      </c>
      <c r="C387" s="68">
        <v>0</v>
      </c>
      <c r="D387" s="68"/>
    </row>
    <row r="388" spans="2:4">
      <c r="B388" s="27">
        <v>4</v>
      </c>
      <c r="C388" s="68">
        <v>1</v>
      </c>
      <c r="D388" s="68"/>
    </row>
    <row r="389" spans="2:4">
      <c r="B389" s="27">
        <v>5</v>
      </c>
      <c r="C389" s="68">
        <v>4</v>
      </c>
      <c r="D389" s="68"/>
    </row>
    <row r="391" spans="2:4">
      <c r="B391" s="3" t="s">
        <v>108</v>
      </c>
      <c r="C391" s="71" t="s">
        <v>2</v>
      </c>
      <c r="D391" s="71"/>
    </row>
    <row r="392" spans="2:4">
      <c r="B392" s="27">
        <v>1</v>
      </c>
      <c r="C392" s="59">
        <f>C385/$C$41</f>
        <v>0</v>
      </c>
      <c r="D392" s="59"/>
    </row>
    <row r="393" spans="2:4">
      <c r="B393" s="27">
        <v>2</v>
      </c>
      <c r="C393" s="59">
        <f t="shared" ref="C393:C396" si="7">C386/$C$41</f>
        <v>0</v>
      </c>
      <c r="D393" s="59"/>
    </row>
    <row r="394" spans="2:4">
      <c r="B394" s="27">
        <v>3</v>
      </c>
      <c r="C394" s="59">
        <f t="shared" si="7"/>
        <v>0</v>
      </c>
      <c r="D394" s="59"/>
    </row>
    <row r="395" spans="2:4">
      <c r="B395" s="27">
        <v>4</v>
      </c>
      <c r="C395" s="59">
        <f t="shared" si="7"/>
        <v>0.2</v>
      </c>
      <c r="D395" s="59"/>
    </row>
    <row r="396" spans="2:4">
      <c r="B396" s="27">
        <v>5</v>
      </c>
      <c r="C396" s="59">
        <f t="shared" si="7"/>
        <v>0.8</v>
      </c>
      <c r="D396" s="59"/>
    </row>
    <row r="401" spans="2:10" ht="15.5">
      <c r="B401" s="9" t="s">
        <v>39</v>
      </c>
    </row>
    <row r="403" spans="2:10">
      <c r="B403" s="71" t="s">
        <v>40</v>
      </c>
      <c r="C403" s="71"/>
      <c r="D403" s="71"/>
      <c r="E403" s="71"/>
      <c r="F403" s="71"/>
      <c r="G403" s="71"/>
      <c r="H403" s="71"/>
      <c r="I403" s="71"/>
      <c r="J403" s="71"/>
    </row>
    <row r="404" spans="2:10">
      <c r="B404" s="42" t="s">
        <v>150</v>
      </c>
      <c r="C404" s="37"/>
      <c r="D404" s="37"/>
      <c r="E404" s="37"/>
      <c r="F404" s="37"/>
      <c r="G404" s="37"/>
      <c r="H404" s="37"/>
      <c r="I404" s="38"/>
      <c r="J404" s="44"/>
    </row>
    <row r="405" spans="2:10">
      <c r="B405" s="43" t="s">
        <v>151</v>
      </c>
      <c r="C405" s="46"/>
      <c r="D405" s="46"/>
      <c r="E405" s="46"/>
      <c r="F405" s="46"/>
      <c r="G405" s="46"/>
      <c r="H405" s="46"/>
      <c r="I405" s="46"/>
      <c r="J405" s="40"/>
    </row>
    <row r="406" spans="2:10">
      <c r="B406" s="43" t="s">
        <v>152</v>
      </c>
      <c r="C406" s="46"/>
      <c r="D406" s="46"/>
      <c r="E406" s="46"/>
      <c r="F406" s="46"/>
      <c r="G406" s="46"/>
      <c r="H406" s="46"/>
      <c r="I406" s="46"/>
      <c r="J406" s="40"/>
    </row>
    <row r="407" spans="2:10">
      <c r="B407" s="43" t="s">
        <v>153</v>
      </c>
      <c r="C407" s="46"/>
      <c r="D407" s="46"/>
      <c r="E407" s="46"/>
      <c r="F407" s="46"/>
      <c r="G407" s="46"/>
      <c r="H407" s="46"/>
      <c r="I407" s="46"/>
      <c r="J407" s="40"/>
    </row>
    <row r="408" spans="2:10">
      <c r="B408" s="47"/>
      <c r="C408" s="39"/>
      <c r="D408" s="39"/>
      <c r="E408" s="39"/>
      <c r="F408" s="39"/>
      <c r="G408" s="39"/>
      <c r="H408" s="39"/>
      <c r="I408" s="39"/>
      <c r="J408" s="41"/>
    </row>
  </sheetData>
  <mergeCells count="110">
    <mergeCell ref="B12:F12"/>
    <mergeCell ref="K120:L120"/>
    <mergeCell ref="H129:J129"/>
    <mergeCell ref="K129:L129"/>
    <mergeCell ref="B403:J403"/>
    <mergeCell ref="B120:D120"/>
    <mergeCell ref="B122:D122"/>
    <mergeCell ref="B123:D123"/>
    <mergeCell ref="E122:F122"/>
    <mergeCell ref="E123:F123"/>
    <mergeCell ref="E120:F120"/>
    <mergeCell ref="H120:J120"/>
    <mergeCell ref="C392:D392"/>
    <mergeCell ref="B193:C193"/>
    <mergeCell ref="F365:K368"/>
    <mergeCell ref="C391:D391"/>
    <mergeCell ref="F343:I345"/>
    <mergeCell ref="C393:D393"/>
    <mergeCell ref="C394:D394"/>
    <mergeCell ref="C395:D395"/>
    <mergeCell ref="C396:D396"/>
    <mergeCell ref="C384:D384"/>
    <mergeCell ref="C385:D385"/>
    <mergeCell ref="C386:D386"/>
    <mergeCell ref="C387:D387"/>
    <mergeCell ref="C388:D388"/>
    <mergeCell ref="C389:D389"/>
    <mergeCell ref="B332:E332"/>
    <mergeCell ref="B333:E333"/>
    <mergeCell ref="B334:E334"/>
    <mergeCell ref="B340:D340"/>
    <mergeCell ref="B365:D367"/>
    <mergeCell ref="B380:D382"/>
    <mergeCell ref="B326:E326"/>
    <mergeCell ref="B327:E327"/>
    <mergeCell ref="B328:E328"/>
    <mergeCell ref="B329:E329"/>
    <mergeCell ref="B330:E330"/>
    <mergeCell ref="B331:E331"/>
    <mergeCell ref="B343:D346"/>
    <mergeCell ref="B227:D227"/>
    <mergeCell ref="B228:D228"/>
    <mergeCell ref="B229:D229"/>
    <mergeCell ref="B262:D262"/>
    <mergeCell ref="B263:D263"/>
    <mergeCell ref="B266:D266"/>
    <mergeCell ref="H226:I226"/>
    <mergeCell ref="H227:I227"/>
    <mergeCell ref="H228:I228"/>
    <mergeCell ref="H229:I229"/>
    <mergeCell ref="B226:D226"/>
    <mergeCell ref="B218:D218"/>
    <mergeCell ref="B259:D259"/>
    <mergeCell ref="B260:D260"/>
    <mergeCell ref="B261:D261"/>
    <mergeCell ref="B258:D258"/>
    <mergeCell ref="B190:C190"/>
    <mergeCell ref="B191:C191"/>
    <mergeCell ref="B192:C192"/>
    <mergeCell ref="B194:D194"/>
    <mergeCell ref="B195:D195"/>
    <mergeCell ref="B196:D196"/>
    <mergeCell ref="B197:D197"/>
    <mergeCell ref="B264:D264"/>
    <mergeCell ref="B265:D265"/>
    <mergeCell ref="B198:D198"/>
    <mergeCell ref="B212:D212"/>
    <mergeCell ref="B213:D213"/>
    <mergeCell ref="B214:D214"/>
    <mergeCell ref="B215:D215"/>
    <mergeCell ref="B216:D216"/>
    <mergeCell ref="B217:D217"/>
    <mergeCell ref="B199:D199"/>
    <mergeCell ref="B210:D210"/>
    <mergeCell ref="B211:D211"/>
    <mergeCell ref="K126:L126"/>
    <mergeCell ref="K127:L127"/>
    <mergeCell ref="K128:L128"/>
    <mergeCell ref="E127:F127"/>
    <mergeCell ref="E128:F128"/>
    <mergeCell ref="E131:F131"/>
    <mergeCell ref="B168:C168"/>
    <mergeCell ref="E129:F129"/>
    <mergeCell ref="E126:F126"/>
    <mergeCell ref="B132:D132"/>
    <mergeCell ref="E132:F132"/>
    <mergeCell ref="H117:J117"/>
    <mergeCell ref="H118:J118"/>
    <mergeCell ref="H119:J119"/>
    <mergeCell ref="B129:D129"/>
    <mergeCell ref="B130:D130"/>
    <mergeCell ref="B131:D131"/>
    <mergeCell ref="B121:D121"/>
    <mergeCell ref="H127:J127"/>
    <mergeCell ref="K117:L117"/>
    <mergeCell ref="K118:L118"/>
    <mergeCell ref="K119:L119"/>
    <mergeCell ref="H126:J126"/>
    <mergeCell ref="E130:F130"/>
    <mergeCell ref="B126:D126"/>
    <mergeCell ref="B127:D127"/>
    <mergeCell ref="B128:D128"/>
    <mergeCell ref="E121:F121"/>
    <mergeCell ref="B117:D117"/>
    <mergeCell ref="B118:D118"/>
    <mergeCell ref="B119:D119"/>
    <mergeCell ref="E117:F117"/>
    <mergeCell ref="E118:F118"/>
    <mergeCell ref="E119:F119"/>
    <mergeCell ref="H128:J1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Egresados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2017-12-12T04:54:04Z</dcterms:modified>
</cp:coreProperties>
</file>