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G:\.shortcut-targets-by-id\1zxyQ4pL2jOwIfBRuAVizvyakyfL9xVlO\Página Ejecución\Formatos solicitudes VIIE 2023\Compra equipos y materiales\"/>
    </mc:Choice>
  </mc:AlternateContent>
  <bookViews>
    <workbookView xWindow="0" yWindow="0" windowWidth="19815" windowHeight="7815"/>
  </bookViews>
  <sheets>
    <sheet name="Solicitud de compra" sheetId="2" r:id="rId1"/>
    <sheet name="Línea de compra" sheetId="3" state="hidden" r:id="rId2"/>
    <sheet name="Unidad de medida" sheetId="4" state="hidden" r:id="rId3"/>
  </sheets>
  <calcPr calcId="162913"/>
</workbook>
</file>

<file path=xl/calcChain.xml><?xml version="1.0" encoding="utf-8"?>
<calcChain xmlns="http://schemas.openxmlformats.org/spreadsheetml/2006/main">
  <c r="J13" i="2" l="1"/>
  <c r="J21" i="2" l="1"/>
  <c r="J19" i="2"/>
  <c r="K19" i="2" s="1"/>
  <c r="J16" i="2"/>
  <c r="J18" i="2"/>
  <c r="K18" i="2" s="1"/>
  <c r="J17" i="2"/>
  <c r="J23" i="2"/>
  <c r="J24" i="2"/>
  <c r="K13" i="2"/>
  <c r="J14" i="2"/>
  <c r="J15" i="2"/>
  <c r="J20" i="2"/>
  <c r="J22" i="2"/>
  <c r="K24" i="2" l="1"/>
  <c r="K23" i="2"/>
  <c r="K22" i="2"/>
  <c r="K21" i="2"/>
  <c r="K20" i="2"/>
  <c r="K17" i="2"/>
  <c r="K15" i="2"/>
  <c r="K14" i="2"/>
  <c r="K25" i="2" l="1"/>
</calcChain>
</file>

<file path=xl/comments1.xml><?xml version="1.0" encoding="utf-8"?>
<comments xmlns="http://schemas.openxmlformats.org/spreadsheetml/2006/main">
  <authors>
    <author>JSG</author>
    <author>Usuario UTP</author>
  </authors>
  <commentList>
    <comment ref="E8" authorId="0" shapeId="0">
      <text>
        <r>
          <rPr>
            <b/>
            <sz val="9"/>
            <color indexed="81"/>
            <rFont val="Tahoma"/>
            <family val="2"/>
          </rPr>
          <t>Si es un proyecto especial o de Investigaciones ingrese el código, de lo contrario no diligencie esta casilla.</t>
        </r>
      </text>
    </comment>
    <comment ref="A9" authorId="0" shapeId="0">
      <text>
        <r>
          <rPr>
            <b/>
            <sz val="9"/>
            <color indexed="81"/>
            <rFont val="Tahoma"/>
            <family val="2"/>
          </rPr>
          <t>Persona con quien la Sección de Compras consultará las dudas técnicas relacionadas con la Solicitud.</t>
        </r>
      </text>
    </comment>
    <comment ref="A10" authorId="0" shapeId="0">
      <text>
        <r>
          <rPr>
            <b/>
            <sz val="9"/>
            <color indexed="81"/>
            <rFont val="Tahoma"/>
            <family val="2"/>
          </rPr>
          <t>De la persona responsable de la compra.</t>
        </r>
      </text>
    </comment>
    <comment ref="E10" authorId="0" shapeId="0">
      <text>
        <r>
          <rPr>
            <b/>
            <sz val="9"/>
            <color indexed="81"/>
            <rFont val="Tahoma"/>
            <family val="2"/>
          </rPr>
          <t xml:space="preserve">Del responsable de la compra.
</t>
        </r>
      </text>
    </comment>
    <comment ref="B12" authorId="0" shapeId="0">
      <text>
        <r>
          <rPr>
            <b/>
            <sz val="9"/>
            <color indexed="81"/>
            <rFont val="Tahoma"/>
            <family val="2"/>
          </rPr>
          <t>Enumerar consecutivamente cada uno de los elementos a comprar en esta solicitud.</t>
        </r>
      </text>
    </comment>
    <comment ref="C12" authorId="0" shapeId="0">
      <text>
        <r>
          <rPr>
            <b/>
            <sz val="9"/>
            <color indexed="81"/>
            <rFont val="Tahoma"/>
            <family val="2"/>
          </rPr>
          <t>Es el nombre con el que se conoce comercialmente el equipo o material a comprar, y el que el Almacén codificará e ingresará al Inventario; por tal motivo es importante que este nombre esté en español y sea lo más claro posible. Ejemplo: Computador, termocupla diferencial, conectores, cableado estructurado, entre otros.</t>
        </r>
      </text>
    </comment>
    <comment ref="D12" authorId="0" shapeId="0">
      <text>
        <r>
          <rPr>
            <b/>
            <sz val="9"/>
            <color indexed="81"/>
            <rFont val="Tahoma"/>
            <family val="2"/>
          </rPr>
          <t>Describir las características, referencias, modelos, colores, tamaños, códigos, partes, entre otros, de los equipos y/o elementos solicitados en la casilla «NOMBRE DEL ELEMENTO». 
Ejemplo: Para la termocupla, lo que se colocaría en esta casilla es: NI 9211 4-CH +-0.08 V, 14 S/S 24-BIT Análogo.
Para el cable: Cable UTP, categoría 6. 
Para el alambre: De cobre, esmaltado para bobinado, calibre 22.</t>
        </r>
      </text>
    </comment>
    <comment ref="E12" authorId="0" shapeId="0">
      <text>
        <r>
          <rPr>
            <b/>
            <sz val="9"/>
            <color indexed="81"/>
            <rFont val="Tahoma"/>
            <family val="2"/>
          </rPr>
          <t>La o las marcas conocidas y aceptadas técnicamente por la dependencia solicitante y que además se acomodan con el presupuesto asignado para la compra. 
Ejemplo: Para la termocupla la marca es NATIONAL INSTRUMENT. Para el alambre la marca es CENTELSA, entre otros. 
Puede solicitar una o varias marcas siempre y cuando indique la referencia por marca y precio por marca.</t>
        </r>
      </text>
    </comment>
    <comment ref="F12" authorId="0" shapeId="0">
      <text>
        <r>
          <rPr>
            <b/>
            <sz val="9"/>
            <color indexed="81"/>
            <rFont val="Tahoma"/>
            <family val="2"/>
          </rPr>
          <t>Indique la unidad de medida del elemento a comprar. Ejemplo: Bulto, kilo, metros, galones, centímetros cúbicos, unidad, entre otras.</t>
        </r>
      </text>
    </comment>
    <comment ref="H12" authorId="1" shapeId="0">
      <text>
        <r>
          <rPr>
            <b/>
            <sz val="9"/>
            <color indexed="81"/>
            <rFont val="Tahoma"/>
            <family val="2"/>
          </rPr>
          <t>Para la administración del presupuesto que le han asignado, es importante que el ordenador del gasto conozca el valor del equipo o elemento a comprar antes de entregar la solicitud a compras.
Los precios deben incluir las garantías, los fletes, el valor de la instalación, el valor de las capacitaciones, entre otros valores agregados que requiere el solicitante. Por esto no se recomienda precios adquiridos por Internet.</t>
        </r>
      </text>
    </comment>
    <comment ref="J12" authorId="1" shapeId="0">
      <text>
        <r>
          <rPr>
            <b/>
            <sz val="9"/>
            <color indexed="81"/>
            <rFont val="Tahoma"/>
            <family val="2"/>
          </rPr>
          <t>Por favor no editar esta columna</t>
        </r>
      </text>
    </comment>
    <comment ref="M12" authorId="0" shapeId="0">
      <text>
        <r>
          <rPr>
            <b/>
            <sz val="9"/>
            <color indexed="81"/>
            <rFont val="Tahoma"/>
            <family val="2"/>
          </rPr>
          <t>Se requiere el código del CPC (Clasificación Central de Productos) del DANE. 
Por lo anterior, se debe consultar el Excel «CPC Bienes transportables» (el cual se encuentra en la carpeta «Compra equipos y materiales») y consignar el código que corresponda según el equipo o material a adquirir. Los códigos se encuentran en la columna «C, Subclase». (Por favor tener en cuenta que el código debe ir al máximo nivel de desagregación, es decir, el código contará con mínimo siete (7) dígitos). 
Para obtener información más detallada acerca de cuál código es el respectivo, se debe revisar la columna «D» donde se caracteriza cada uno de ellos.</t>
        </r>
      </text>
    </comment>
    <comment ref="A26" authorId="0" shapeId="0">
      <text>
        <r>
          <rPr>
            <b/>
            <sz val="9"/>
            <color indexed="81"/>
            <rFont val="Tahoma"/>
            <family val="2"/>
          </rPr>
          <t xml:space="preserve">Esta casilla se puede utilizar para indicar si requiere especificaciones adicionales como instalaciones, capacitaciones o indicar si la compra es por más de un CDP y qué valor afectará a cada uno de ellos. </t>
        </r>
      </text>
    </comment>
  </commentList>
</comments>
</file>

<file path=xl/sharedStrings.xml><?xml version="1.0" encoding="utf-8"?>
<sst xmlns="http://schemas.openxmlformats.org/spreadsheetml/2006/main" count="158" uniqueCount="158">
  <si>
    <t>VICERRECTORÍA DE INVESTIGACIONES, INNOVACIÓN Y EXTENSIÓN</t>
  </si>
  <si>
    <t>FORMATO SOLICITUD DE COMPRA PROYECTOS DE INVESTIGACIÓN O EXTENSIÓN</t>
  </si>
  <si>
    <t>NOMBRE DEL PROYECTO</t>
  </si>
  <si>
    <t>CÓDIGO DE PROYECTO</t>
  </si>
  <si>
    <t xml:space="preserve">RESPONSABLE DE LA COMPRA </t>
  </si>
  <si>
    <t xml:space="preserve">CÉDULA DEL RESPONSABLE DE LA COMPRA </t>
  </si>
  <si>
    <t xml:space="preserve">CORREO ELECTRÓNICO </t>
  </si>
  <si>
    <t>TELÉFONO Y/O EXTENSIÓN</t>
  </si>
  <si>
    <t>SUBITEM</t>
  </si>
  <si>
    <t>NOMBRE DEL ELEMENTO</t>
  </si>
  <si>
    <t>ESPECIFICACIÓN Y/O REFERENCIA</t>
  </si>
  <si>
    <t>MARCA</t>
  </si>
  <si>
    <t>CANTIDAD</t>
  </si>
  <si>
    <t>PRECIO UNITARIO [IVA incluido]</t>
  </si>
  <si>
    <t>TOTAL</t>
  </si>
  <si>
    <t>LÍNEA DE COMPRA [seleccionar]</t>
  </si>
  <si>
    <t xml:space="preserve">TOTAL </t>
  </si>
  <si>
    <t>Observaciones:</t>
  </si>
  <si>
    <t>ACEITES Y LUBRICANTES</t>
  </si>
  <si>
    <t>AGROINSUMOS</t>
  </si>
  <si>
    <t>AIRES ACONDICIONADOS/DESHUMIFICADORES</t>
  </si>
  <si>
    <t>ALIMENTOS</t>
  </si>
  <si>
    <t>AMUEBLAMIENTO</t>
  </si>
  <si>
    <t>ANIMALES</t>
  </si>
  <si>
    <t xml:space="preserve">CAFÉ, PANELA Y AROMÁTICAS </t>
  </si>
  <si>
    <t>CERTIFICADO DE TRADICIÓN Y OTROS CERTIFICADOS</t>
  </si>
  <si>
    <t>DIPLOMAS UTP</t>
  </si>
  <si>
    <t>DISPOSITIVOS DE RED Y CABLEADO ESTRUCTURADO</t>
  </si>
  <si>
    <t>DOTACIÓN UNIFORMES FUNCIONARIOS</t>
  </si>
  <si>
    <t>ELECTRODOMÉSTICOS (EXCEPTO NEVERAS Y MICROONDAS)</t>
  </si>
  <si>
    <t>ELEMENTOS CON LA MARCA UTP</t>
  </si>
  <si>
    <t xml:space="preserve">ELEMENTOS DE ASEO Y CAFETERÍA </t>
  </si>
  <si>
    <t>ELEMENTOS DE CACHARRERIA</t>
  </si>
  <si>
    <t>ELEMENTOS DE COCINA</t>
  </si>
  <si>
    <t>ELEMENTOS DEPORTIVOS</t>
  </si>
  <si>
    <t>ELEMENTOS Y EQUIPOS DE PROTECCIÓN PERSONAL</t>
  </si>
  <si>
    <t>ENSERES ( SABANAS, TOALLAS, TAPETES, ALMOHADAS )</t>
  </si>
  <si>
    <t xml:space="preserve">EQUIPOS DE AGROINDUSTRIA </t>
  </si>
  <si>
    <t>EQUIPOS DE COMUNICACIÓN</t>
  </si>
  <si>
    <t xml:space="preserve">EQUIPOS DE CÓMPUTO Y ACCESORIOS </t>
  </si>
  <si>
    <t>EQUIPOS DE LABORATORIO CIENCIAS DE LA SALUD</t>
  </si>
  <si>
    <t>EQUIPOS DE LABORATORIO DE INGENIERÍAS/TECNOLOGÍAS</t>
  </si>
  <si>
    <t>EQUIPOS DE LABORATORIO MEDIO AMBIENTE</t>
  </si>
  <si>
    <t>EQUIPOS DE LABORATORIO QUÍMICA</t>
  </si>
  <si>
    <t xml:space="preserve">EQUIPOS DE LABORATORIO VETERINARIA </t>
  </si>
  <si>
    <t>EQUIPOS DE REFRIGERACIÓN ( NEVERAS , CONGELADORES)</t>
  </si>
  <si>
    <t>EQUIPOS FUNCIONAMIENTO Y MANTENIMIENTO DEL CAMPUS</t>
  </si>
  <si>
    <t>EQUIPOS PARA USO DE ENTIDADES EXTERNAS</t>
  </si>
  <si>
    <t>EQUIPOS Y ACCESORIOS AUDIOVISUALES</t>
  </si>
  <si>
    <t>GASES</t>
  </si>
  <si>
    <t xml:space="preserve">GRECAS </t>
  </si>
  <si>
    <t xml:space="preserve">HORNOS/MICROONDAS </t>
  </si>
  <si>
    <t>INSTRUMENTOS MÉDICOS</t>
  </si>
  <si>
    <t>INSTRUMENTOS Y ELEMENTOS MUSICALES</t>
  </si>
  <si>
    <t>INSUMOS PARA MANTENIMIENTO DE ESPACIOS DEPORTIVOS</t>
  </si>
  <si>
    <t xml:space="preserve">JUEGOS DIDÁCTICOS </t>
  </si>
  <si>
    <t>LIBROS</t>
  </si>
  <si>
    <t>LICENCIA DE CONSTRUCCIÓN</t>
  </si>
  <si>
    <t>MATERIAL DE LABORATORIO</t>
  </si>
  <si>
    <t xml:space="preserve">MATERIALES DE BIBLIOTECA Y GESTIÓN DE DOCUMENTOS </t>
  </si>
  <si>
    <t>MATERIALES DE FERRETERÍA Y PINTURA</t>
  </si>
  <si>
    <t>MATERIALES DE VIVEROS</t>
  </si>
  <si>
    <t>MATERIALES ELECTRÓNICOS</t>
  </si>
  <si>
    <t>MATERIALES ELÉCTRICOS</t>
  </si>
  <si>
    <t>MATERIALES PARA USO DE ENTIDADES EXTERNAS</t>
  </si>
  <si>
    <t>MEDICAMENTOS E INSUMOS MÉDICOS</t>
  </si>
  <si>
    <t>ODONTOLOGÍA</t>
  </si>
  <si>
    <t xml:space="preserve">PAPELERÍA </t>
  </si>
  <si>
    <t>PERSIANAS Y PANTALLAS DE PROYECCIÓN</t>
  </si>
  <si>
    <t>REACTIVOS</t>
  </si>
  <si>
    <t xml:space="preserve">REPUESTOS Y ACCESORIOS </t>
  </si>
  <si>
    <t>SILLAS</t>
  </si>
  <si>
    <t>SOFTWARE Y LICENCIAS</t>
  </si>
  <si>
    <t>TRAJES TÍPICOS Y TELAS</t>
  </si>
  <si>
    <t>TRANSPORTE DE HUEVOS DE GUSANO DE SEDA</t>
  </si>
  <si>
    <t>UPS</t>
  </si>
  <si>
    <t>VEHÍCULOS</t>
  </si>
  <si>
    <t>ÚTILES DE ESCRITORIO</t>
  </si>
  <si>
    <t>UNIDAD DE MEDIDA [seleccionar]</t>
  </si>
  <si>
    <t>Ampolla</t>
  </si>
  <si>
    <t>Block</t>
  </si>
  <si>
    <t>Bolsa</t>
  </si>
  <si>
    <t>Botella</t>
  </si>
  <si>
    <t>Bulto</t>
  </si>
  <si>
    <t>Caneca</t>
  </si>
  <si>
    <t>Caja</t>
  </si>
  <si>
    <t>Cilindro</t>
  </si>
  <si>
    <t>Ciento</t>
  </si>
  <si>
    <t>Cono</t>
  </si>
  <si>
    <t>Cartucho</t>
  </si>
  <si>
    <t>Cuarto</t>
  </si>
  <si>
    <t>Cunete</t>
  </si>
  <si>
    <t>Docena</t>
  </si>
  <si>
    <t>Dosis</t>
  </si>
  <si>
    <t>Estuche</t>
  </si>
  <si>
    <t>Frasco</t>
  </si>
  <si>
    <t>Gramo</t>
  </si>
  <si>
    <t>Gruesa</t>
  </si>
  <si>
    <t>Hoja</t>
  </si>
  <si>
    <t>Juego</t>
  </si>
  <si>
    <t>Kit</t>
  </si>
  <si>
    <t>Kilogramo</t>
  </si>
  <si>
    <t>Lata</t>
  </si>
  <si>
    <t>Libra</t>
  </si>
  <si>
    <t>Libro/Libreta</t>
  </si>
  <si>
    <t>Lamina</t>
  </si>
  <si>
    <t>Litro</t>
  </si>
  <si>
    <t>Metro Cuadrado</t>
  </si>
  <si>
    <t>Madeja</t>
  </si>
  <si>
    <t>Medio</t>
  </si>
  <si>
    <t>Metro</t>
  </si>
  <si>
    <t>Millar</t>
  </si>
  <si>
    <t>Octavo</t>
  </si>
  <si>
    <t>Ovillo</t>
  </si>
  <si>
    <t>Onza</t>
  </si>
  <si>
    <t>Par</t>
  </si>
  <si>
    <t>Pie</t>
  </si>
  <si>
    <t>Pulgada</t>
  </si>
  <si>
    <t>Pliego</t>
  </si>
  <si>
    <t>Paquete</t>
  </si>
  <si>
    <t>Pasta</t>
  </si>
  <si>
    <t>Pinta</t>
  </si>
  <si>
    <t>Resma</t>
  </si>
  <si>
    <t>Rollo</t>
  </si>
  <si>
    <t>Saco</t>
  </si>
  <si>
    <t>Sobre</t>
  </si>
  <si>
    <t>Tarro</t>
  </si>
  <si>
    <t>Tableta</t>
  </si>
  <si>
    <t>Talonario</t>
  </si>
  <si>
    <t>Tonelada</t>
  </si>
  <si>
    <t>Tubo</t>
  </si>
  <si>
    <t>Unidad</t>
  </si>
  <si>
    <t>Varilla</t>
  </si>
  <si>
    <t>Viaje</t>
  </si>
  <si>
    <t>Volqueta</t>
  </si>
  <si>
    <t>Yarda</t>
  </si>
  <si>
    <t>Tramo</t>
  </si>
  <si>
    <t>Vial</t>
  </si>
  <si>
    <t>Mililitro</t>
  </si>
  <si>
    <t>Miligramo</t>
  </si>
  <si>
    <t>Centímetro</t>
  </si>
  <si>
    <t>Centímetros Cúbicos</t>
  </si>
  <si>
    <t>Galón</t>
  </si>
  <si>
    <t>Garrafa/Garrafón</t>
  </si>
  <si>
    <t>Metro Cúbico</t>
  </si>
  <si>
    <t>Número</t>
  </si>
  <si>
    <t>FECHA</t>
  </si>
  <si>
    <t>Clasificación Central de Productos (CPC)</t>
  </si>
  <si>
    <t>Nombre y c.c. del funcionario que tendrá en su inventario la responsabilidad del equipo o elemento</t>
  </si>
  <si>
    <t>Proveedor que cotizó</t>
  </si>
  <si>
    <t>Seleccione el IVA</t>
  </si>
  <si>
    <t>PRECIO UNITARIO ANTES DE IVA</t>
  </si>
  <si>
    <t>EXENTO</t>
  </si>
  <si>
    <t>Solicitud</t>
  </si>
  <si>
    <t>Caso</t>
  </si>
  <si>
    <t>CDP</t>
  </si>
  <si>
    <t>OC</t>
  </si>
  <si>
    <t>RP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</si>
</sst>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quot;$&quot;\ * #,##0_);_(&quot;$&quot;\ * \(#,##0\);_(&quot;$&quot;\ * &quot;-&quot;??_);_(@_)"/>
    <numFmt numFmtId="165" formatCode="_(&quot;$&quot;\ * #,##0.00_);_(&quot;$&quot;\ * \(#,##0.00\);_(&quot;$&quot;\ * &quot;-&quot;??_);_(@_)"/>
  </numFmts>
  <fonts count="11">
    <font>
      <sz val="11"/>
      <color theme="1"/>
      <name val="Calibri"/>
      <charset val="134"/>
      <scheme val="minor"/>
    </font>
    <font>
      <sz val="11"/>
      <color theme="1"/>
      <name val="Calibri"/>
      <family val="2"/>
      <scheme val="minor"/>
    </font>
    <font>
      <sz val="12"/>
      <color theme="1"/>
      <name val="Calibri"/>
      <family val="2"/>
      <scheme val="minor"/>
    </font>
    <font>
      <sz val="12"/>
      <name val="Calibri"/>
      <family val="2"/>
      <scheme val="minor"/>
    </font>
    <font>
      <b/>
      <sz val="12"/>
      <name val="Calibri"/>
      <family val="2"/>
      <scheme val="minor"/>
    </font>
    <font>
      <b/>
      <sz val="14"/>
      <name val="Calibri"/>
      <family val="2"/>
      <scheme val="minor"/>
    </font>
    <font>
      <sz val="14"/>
      <name val="Calibri"/>
      <family val="2"/>
      <scheme val="minor"/>
    </font>
    <font>
      <b/>
      <i/>
      <sz val="12"/>
      <name val="Calibri"/>
      <family val="2"/>
      <scheme val="minor"/>
    </font>
    <font>
      <sz val="11"/>
      <color theme="1"/>
      <name val="Calibri"/>
      <family val="2"/>
      <scheme val="minor"/>
    </font>
    <font>
      <b/>
      <sz val="9"/>
      <color indexed="81"/>
      <name val="Tahoma"/>
      <family val="2"/>
    </font>
    <font>
      <sz val="12"/>
      <name val="Calibri"/>
      <family val="2"/>
      <scheme val="minor"/>
    </font>
  </fonts>
  <fills count="2">
    <fill>
      <patternFill patternType="none"/>
    </fill>
    <fill>
      <patternFill patternType="gray125"/>
    </fill>
  </fills>
  <borders count="13">
    <border>
      <left/>
      <right/>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indexed="64"/>
      </bottom>
      <diagonal/>
    </border>
  </borders>
  <cellStyleXfs count="2">
    <xf numFmtId="0" fontId="0" fillId="0" borderId="0"/>
    <xf numFmtId="165" fontId="8" fillId="0" borderId="0" applyFont="0" applyFill="0" applyBorder="0" applyAlignment="0" applyProtection="0"/>
  </cellStyleXfs>
  <cellXfs count="66">
    <xf numFmtId="0" fontId="0" fillId="0" borderId="0" xfId="0"/>
    <xf numFmtId="0" fontId="2" fillId="0" borderId="0" xfId="0" applyFont="1"/>
    <xf numFmtId="0" fontId="3" fillId="0" borderId="1" xfId="0" applyFont="1" applyBorder="1"/>
    <xf numFmtId="0" fontId="5" fillId="0" borderId="2" xfId="0" applyFont="1" applyBorder="1" applyAlignment="1">
      <alignment horizontal="center"/>
    </xf>
    <xf numFmtId="0" fontId="4" fillId="0" borderId="2" xfId="0" applyFont="1" applyBorder="1" applyAlignment="1">
      <alignment horizontal="right" vertical="center" wrapText="1"/>
    </xf>
    <xf numFmtId="0" fontId="5" fillId="0" borderId="0" xfId="0" applyFont="1" applyBorder="1" applyAlignment="1">
      <alignment horizontal="center"/>
    </xf>
    <xf numFmtId="0" fontId="4" fillId="0" borderId="0" xfId="0" applyFont="1" applyBorder="1" applyAlignment="1">
      <alignment horizontal="right" vertical="center" wrapText="1"/>
    </xf>
    <xf numFmtId="0" fontId="3" fillId="0" borderId="4" xfId="0" applyFont="1" applyBorder="1"/>
    <xf numFmtId="0" fontId="5" fillId="0" borderId="5" xfId="0" applyFont="1" applyBorder="1" applyAlignment="1"/>
    <xf numFmtId="0" fontId="6" fillId="0" borderId="0" xfId="0" applyFont="1" applyBorder="1"/>
    <xf numFmtId="0" fontId="3" fillId="0" borderId="2" xfId="0" applyFont="1" applyBorder="1" applyAlignment="1"/>
    <xf numFmtId="0" fontId="3" fillId="0" borderId="2" xfId="0" applyFont="1" applyBorder="1" applyAlignment="1">
      <alignment horizontal="center"/>
    </xf>
    <xf numFmtId="0" fontId="3" fillId="0" borderId="2" xfId="0" applyFont="1" applyBorder="1"/>
    <xf numFmtId="0" fontId="4" fillId="0" borderId="3" xfId="0" applyFont="1" applyBorder="1" applyAlignment="1">
      <alignment vertical="center"/>
    </xf>
    <xf numFmtId="0" fontId="3" fillId="0" borderId="0" xfId="0" applyFont="1" applyBorder="1" applyAlignment="1"/>
    <xf numFmtId="0" fontId="3" fillId="0" borderId="0" xfId="0" applyFont="1" applyBorder="1" applyAlignment="1">
      <alignment horizontal="center"/>
    </xf>
    <xf numFmtId="0" fontId="3" fillId="0" borderId="0" xfId="0" applyFont="1" applyBorder="1"/>
    <xf numFmtId="0" fontId="4" fillId="0" borderId="0" xfId="0" applyFont="1" applyBorder="1" applyAlignment="1">
      <alignment vertical="center"/>
    </xf>
    <xf numFmtId="0" fontId="4" fillId="0" borderId="0" xfId="0" applyFont="1" applyBorder="1" applyAlignment="1">
      <alignment horizontal="left"/>
    </xf>
    <xf numFmtId="0" fontId="3" fillId="0" borderId="0" xfId="0" applyFont="1" applyBorder="1" applyAlignment="1">
      <alignment vertical="center"/>
    </xf>
    <xf numFmtId="0" fontId="3" fillId="0" borderId="3" xfId="0" applyFont="1" applyBorder="1" applyAlignment="1">
      <alignment horizontal="left"/>
    </xf>
    <xf numFmtId="0" fontId="4" fillId="0" borderId="7" xfId="0" applyFont="1" applyBorder="1" applyAlignment="1">
      <alignment horizontal="center" vertical="center" wrapText="1"/>
    </xf>
    <xf numFmtId="3" fontId="4" fillId="0" borderId="7" xfId="0" applyNumberFormat="1" applyFont="1" applyFill="1" applyBorder="1" applyAlignment="1">
      <alignment horizontal="center" vertical="center"/>
    </xf>
    <xf numFmtId="0" fontId="4" fillId="0" borderId="7" xfId="0" applyFont="1" applyFill="1" applyBorder="1" applyAlignment="1">
      <alignment horizontal="center" vertical="center" wrapText="1"/>
    </xf>
    <xf numFmtId="3" fontId="4" fillId="0" borderId="7" xfId="0" applyNumberFormat="1"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0" xfId="0" applyFont="1" applyBorder="1" applyAlignment="1">
      <alignment horizontal="center" vertical="center" wrapText="1"/>
    </xf>
    <xf numFmtId="14" fontId="3" fillId="0" borderId="0" xfId="0" applyNumberFormat="1" applyFont="1" applyBorder="1" applyAlignment="1">
      <alignment horizontal="center" vertical="center" wrapText="1"/>
    </xf>
    <xf numFmtId="164" fontId="3" fillId="0" borderId="9" xfId="1" applyNumberFormat="1" applyFont="1" applyBorder="1" applyAlignment="1">
      <alignment horizontal="left" vertical="center"/>
    </xf>
    <xf numFmtId="0" fontId="4" fillId="0" borderId="0" xfId="0" applyFont="1" applyBorder="1" applyAlignment="1">
      <alignment horizontal="center" vertical="center"/>
    </xf>
    <xf numFmtId="0" fontId="0" fillId="0" borderId="7" xfId="0" applyBorder="1"/>
    <xf numFmtId="0" fontId="0" fillId="0" borderId="8" xfId="0" applyBorder="1"/>
    <xf numFmtId="0" fontId="3" fillId="0" borderId="5" xfId="0" applyFont="1" applyBorder="1"/>
    <xf numFmtId="0" fontId="0" fillId="0" borderId="12" xfId="0" applyBorder="1"/>
    <xf numFmtId="0" fontId="4" fillId="0" borderId="0" xfId="0" applyFont="1" applyBorder="1" applyAlignment="1">
      <alignment horizontal="left" vertical="center"/>
    </xf>
    <xf numFmtId="0" fontId="4" fillId="0" borderId="0" xfId="0" applyFont="1" applyBorder="1" applyAlignment="1">
      <alignment horizontal="left"/>
    </xf>
    <xf numFmtId="0" fontId="4" fillId="0" borderId="0" xfId="0" applyFont="1" applyAlignment="1">
      <alignment vertical="center"/>
    </xf>
    <xf numFmtId="0" fontId="3" fillId="0" borderId="7" xfId="0" applyFont="1" applyBorder="1" applyAlignment="1" applyProtection="1">
      <alignment vertical="center" wrapText="1"/>
      <protection locked="0"/>
    </xf>
    <xf numFmtId="0" fontId="0" fillId="0" borderId="7" xfId="0" applyBorder="1" applyProtection="1">
      <protection locked="0"/>
    </xf>
    <xf numFmtId="0" fontId="3" fillId="0" borderId="7" xfId="0" applyFont="1" applyBorder="1" applyAlignment="1" applyProtection="1">
      <alignment horizontal="center" vertical="center" wrapText="1"/>
      <protection locked="0"/>
    </xf>
    <xf numFmtId="0" fontId="3" fillId="0" borderId="7" xfId="0" applyFont="1" applyBorder="1" applyAlignment="1" applyProtection="1">
      <alignment horizontal="center" vertical="center"/>
      <protection locked="0"/>
    </xf>
    <xf numFmtId="0" fontId="3" fillId="0" borderId="7" xfId="0" applyFont="1" applyBorder="1" applyAlignment="1" applyProtection="1">
      <alignment horizontal="left" vertical="center"/>
      <protection locked="0"/>
    </xf>
    <xf numFmtId="0" fontId="3" fillId="0" borderId="5" xfId="0" applyFont="1" applyBorder="1" applyAlignment="1" applyProtection="1">
      <protection locked="0"/>
    </xf>
    <xf numFmtId="0" fontId="3" fillId="0" borderId="5" xfId="0" applyFont="1" applyBorder="1" applyAlignment="1" applyProtection="1">
      <alignment horizontal="center"/>
      <protection locked="0"/>
    </xf>
    <xf numFmtId="0" fontId="3" fillId="0" borderId="6" xfId="0" applyFont="1" applyBorder="1" applyAlignment="1" applyProtection="1">
      <alignment horizontal="center"/>
      <protection locked="0"/>
    </xf>
    <xf numFmtId="0" fontId="4" fillId="0" borderId="6" xfId="0" applyFont="1" applyBorder="1" applyAlignment="1" applyProtection="1">
      <alignment horizontal="center" vertical="center"/>
      <protection locked="0"/>
    </xf>
    <xf numFmtId="2" fontId="3" fillId="0" borderId="7" xfId="0" applyNumberFormat="1" applyFont="1" applyBorder="1" applyAlignment="1" applyProtection="1">
      <alignment horizontal="center" vertical="center"/>
      <protection locked="0"/>
    </xf>
    <xf numFmtId="9" fontId="3" fillId="0" borderId="7" xfId="0" applyNumberFormat="1" applyFont="1" applyBorder="1" applyAlignment="1" applyProtection="1">
      <alignment horizontal="center" vertical="center"/>
      <protection locked="0"/>
    </xf>
    <xf numFmtId="0" fontId="0" fillId="0" borderId="0" xfId="0" applyProtection="1">
      <protection locked="0"/>
    </xf>
    <xf numFmtId="165" fontId="3" fillId="0" borderId="7" xfId="1" applyNumberFormat="1" applyFont="1" applyBorder="1" applyAlignment="1" applyProtection="1">
      <alignment horizontal="right" vertical="center"/>
      <protection hidden="1"/>
    </xf>
    <xf numFmtId="9" fontId="3" fillId="0" borderId="7" xfId="0" applyNumberFormat="1" applyFont="1" applyBorder="1" applyAlignment="1" applyProtection="1">
      <alignment horizontal="center" vertical="center"/>
      <protection locked="0" hidden="1"/>
    </xf>
    <xf numFmtId="0" fontId="0" fillId="0" borderId="7" xfId="0" applyBorder="1" applyAlignment="1" applyProtection="1">
      <alignment horizontal="center" vertical="center"/>
      <protection locked="0"/>
    </xf>
    <xf numFmtId="0" fontId="1" fillId="0" borderId="7" xfId="0" applyFont="1" applyBorder="1" applyAlignment="1" applyProtection="1">
      <alignment horizontal="center" vertical="center"/>
      <protection locked="0"/>
    </xf>
    <xf numFmtId="0" fontId="7" fillId="0" borderId="10"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11" xfId="0" applyFont="1" applyBorder="1" applyAlignment="1" applyProtection="1">
      <alignment horizontal="left" vertical="top" wrapText="1"/>
      <protection locked="0"/>
    </xf>
    <xf numFmtId="0" fontId="4" fillId="0" borderId="3" xfId="0" applyFont="1" applyBorder="1" applyAlignment="1">
      <alignment horizontal="left" vertical="center"/>
    </xf>
    <xf numFmtId="0" fontId="4" fillId="0" borderId="0" xfId="0" applyFont="1" applyBorder="1" applyAlignment="1">
      <alignment horizontal="left" vertical="center"/>
    </xf>
    <xf numFmtId="0" fontId="4" fillId="0" borderId="0" xfId="0" applyFont="1" applyAlignment="1">
      <alignment horizontal="left"/>
    </xf>
    <xf numFmtId="0" fontId="3" fillId="0" borderId="5" xfId="0" applyFont="1" applyBorder="1" applyAlignment="1" applyProtection="1">
      <alignment horizontal="center"/>
      <protection locked="0"/>
    </xf>
    <xf numFmtId="0" fontId="10" fillId="0" borderId="5" xfId="0" applyFont="1" applyBorder="1" applyAlignment="1" applyProtection="1">
      <alignment horizontal="center"/>
      <protection locked="0"/>
    </xf>
    <xf numFmtId="0" fontId="3" fillId="0" borderId="6" xfId="0" applyFont="1" applyBorder="1" applyAlignment="1" applyProtection="1">
      <alignment horizontal="center"/>
      <protection locked="0"/>
    </xf>
    <xf numFmtId="0" fontId="4" fillId="0" borderId="6" xfId="0" applyFont="1" applyBorder="1" applyAlignment="1" applyProtection="1">
      <alignment horizontal="center" vertical="center"/>
      <protection locked="0"/>
    </xf>
    <xf numFmtId="0" fontId="4" fillId="0" borderId="10" xfId="0" applyFont="1" applyBorder="1" applyAlignment="1">
      <alignment horizontal="right" vertical="center"/>
    </xf>
    <xf numFmtId="0" fontId="4" fillId="0" borderId="6" xfId="0" applyFont="1" applyBorder="1" applyAlignment="1">
      <alignment horizontal="right" vertical="center"/>
    </xf>
    <xf numFmtId="0" fontId="4" fillId="0" borderId="11" xfId="0" applyFont="1" applyBorder="1" applyAlignment="1">
      <alignment horizontal="right" vertical="center"/>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dimension ref="A1:T26"/>
  <sheetViews>
    <sheetView tabSelected="1" topLeftCell="C1" zoomScaleNormal="100" workbookViewId="0">
      <selection activeCell="I13" sqref="I13"/>
    </sheetView>
  </sheetViews>
  <sheetFormatPr baseColWidth="10" defaultRowHeight="15"/>
  <cols>
    <col min="1" max="1" width="39.5703125" customWidth="1"/>
    <col min="2" max="2" width="10.140625" customWidth="1"/>
    <col min="3" max="3" width="43.28515625" customWidth="1"/>
    <col min="4" max="4" width="38.85546875" customWidth="1"/>
    <col min="5" max="5" width="27.42578125" customWidth="1"/>
    <col min="6" max="6" width="15.7109375" customWidth="1"/>
    <col min="8" max="8" width="22.28515625" customWidth="1"/>
    <col min="10" max="10" width="23.7109375" customWidth="1"/>
    <col min="11" max="11" width="31" customWidth="1"/>
    <col min="12" max="12" width="40.42578125" customWidth="1"/>
    <col min="13" max="13" width="16.7109375" bestFit="1" customWidth="1"/>
    <col min="15" max="19" width="11.42578125" hidden="1" customWidth="1"/>
    <col min="20" max="20" width="0" hidden="1" customWidth="1"/>
  </cols>
  <sheetData>
    <row r="1" spans="1:20" ht="18.75">
      <c r="A1" s="2"/>
      <c r="B1" s="3"/>
      <c r="C1" s="3"/>
      <c r="D1" s="3"/>
      <c r="E1" s="3"/>
      <c r="F1" s="3"/>
      <c r="G1" s="3"/>
      <c r="H1" s="3"/>
      <c r="I1" s="3"/>
      <c r="J1" s="4"/>
      <c r="K1" s="25"/>
      <c r="L1" s="16"/>
      <c r="M1" s="31"/>
    </row>
    <row r="2" spans="1:20" ht="18.75">
      <c r="D2" s="16"/>
      <c r="E2" s="16"/>
      <c r="F2" s="5" t="s">
        <v>0</v>
      </c>
      <c r="G2" s="5"/>
      <c r="H2" s="5"/>
      <c r="I2" s="5"/>
      <c r="J2" s="6"/>
      <c r="K2" s="26"/>
      <c r="L2" s="16"/>
      <c r="M2" s="31"/>
      <c r="T2" s="47">
        <v>0.19</v>
      </c>
    </row>
    <row r="3" spans="1:20" ht="18.75">
      <c r="D3" s="16"/>
      <c r="E3" s="16"/>
      <c r="F3" s="5" t="s">
        <v>1</v>
      </c>
      <c r="G3" s="5"/>
      <c r="H3" s="5"/>
      <c r="I3" s="5"/>
      <c r="J3" s="6"/>
      <c r="K3" s="27"/>
      <c r="L3" s="16"/>
      <c r="M3" s="31"/>
      <c r="T3" s="40" t="s">
        <v>152</v>
      </c>
    </row>
    <row r="4" spans="1:20" ht="18.75">
      <c r="A4" s="7"/>
      <c r="B4" s="8"/>
      <c r="C4" s="8"/>
      <c r="D4" s="8"/>
      <c r="E4" s="8"/>
      <c r="F4" s="8"/>
      <c r="G4" s="9"/>
      <c r="H4" s="9"/>
      <c r="I4" s="9"/>
      <c r="J4" s="6"/>
      <c r="K4" s="26"/>
      <c r="L4" s="32"/>
      <c r="M4" s="33"/>
      <c r="T4" s="47">
        <v>0.05</v>
      </c>
    </row>
    <row r="5" spans="1:20" ht="15.75">
      <c r="A5" s="2"/>
      <c r="B5" s="10"/>
      <c r="C5" s="10"/>
      <c r="D5" s="11"/>
      <c r="E5" s="11"/>
      <c r="F5" s="11"/>
      <c r="G5" s="10"/>
      <c r="H5" s="10"/>
      <c r="I5" s="10"/>
      <c r="J5" s="12"/>
      <c r="K5" s="12"/>
      <c r="L5" s="16"/>
      <c r="M5" s="31"/>
      <c r="T5" s="47">
        <v>0.1</v>
      </c>
    </row>
    <row r="6" spans="1:20" ht="15.75">
      <c r="A6" s="56" t="s">
        <v>146</v>
      </c>
      <c r="B6" s="57"/>
      <c r="C6" s="42"/>
      <c r="D6" s="15"/>
      <c r="E6" s="15"/>
      <c r="F6" s="15"/>
      <c r="G6" s="14"/>
      <c r="H6" s="14"/>
      <c r="I6" s="14"/>
      <c r="J6" s="16"/>
      <c r="K6" s="16"/>
      <c r="L6" s="16"/>
      <c r="M6" s="31"/>
      <c r="T6" s="47"/>
    </row>
    <row r="7" spans="1:20" ht="15.75">
      <c r="A7" s="13"/>
      <c r="B7" s="14"/>
      <c r="C7" s="14"/>
      <c r="D7" s="15"/>
      <c r="E7" s="15"/>
      <c r="F7" s="15"/>
      <c r="G7" s="14"/>
      <c r="H7" s="14"/>
      <c r="I7" s="14"/>
      <c r="J7" s="16"/>
      <c r="K7" s="16"/>
      <c r="L7" s="16"/>
      <c r="M7" s="31"/>
    </row>
    <row r="8" spans="1:20" ht="15.75">
      <c r="A8" s="58" t="s">
        <v>2</v>
      </c>
      <c r="B8" s="58"/>
      <c r="C8" s="43"/>
      <c r="D8" s="17"/>
      <c r="E8" s="35" t="s">
        <v>3</v>
      </c>
      <c r="F8" s="15"/>
      <c r="G8" s="59"/>
      <c r="H8" s="60"/>
      <c r="I8" s="60"/>
      <c r="J8" s="60"/>
      <c r="K8" s="16"/>
      <c r="L8" s="16"/>
      <c r="M8" s="31"/>
    </row>
    <row r="9" spans="1:20" ht="15.75">
      <c r="A9" s="56" t="s">
        <v>4</v>
      </c>
      <c r="B9" s="57"/>
      <c r="C9" s="44"/>
      <c r="D9" s="15"/>
      <c r="E9" s="36" t="s">
        <v>5</v>
      </c>
      <c r="G9" s="61"/>
      <c r="H9" s="61"/>
      <c r="I9" s="61"/>
      <c r="J9" s="61"/>
      <c r="K9" s="16"/>
      <c r="L9" s="16"/>
      <c r="M9" s="31"/>
    </row>
    <row r="10" spans="1:20" ht="15.75">
      <c r="A10" s="56" t="s">
        <v>6</v>
      </c>
      <c r="B10" s="57"/>
      <c r="C10" s="45"/>
      <c r="D10" s="29"/>
      <c r="E10" s="34" t="s">
        <v>7</v>
      </c>
      <c r="G10" s="62"/>
      <c r="H10" s="62"/>
      <c r="I10" s="62"/>
      <c r="J10" s="62"/>
      <c r="K10" s="16"/>
      <c r="L10" s="17"/>
      <c r="M10" s="31"/>
    </row>
    <row r="11" spans="1:20" ht="15.75">
      <c r="A11" s="20"/>
      <c r="B11" s="18"/>
      <c r="C11" s="18"/>
      <c r="D11" s="19"/>
      <c r="E11" s="19"/>
      <c r="F11" s="19"/>
      <c r="G11" s="19"/>
      <c r="H11" s="19"/>
      <c r="I11" s="19"/>
      <c r="J11" s="19"/>
      <c r="K11" s="19"/>
      <c r="L11" s="16"/>
      <c r="M11" s="31"/>
    </row>
    <row r="12" spans="1:20" ht="57" customHeight="1">
      <c r="A12" s="21" t="s">
        <v>148</v>
      </c>
      <c r="B12" s="22" t="s">
        <v>8</v>
      </c>
      <c r="C12" s="23" t="s">
        <v>9</v>
      </c>
      <c r="D12" s="23" t="s">
        <v>10</v>
      </c>
      <c r="E12" s="24" t="s">
        <v>11</v>
      </c>
      <c r="F12" s="24" t="s">
        <v>78</v>
      </c>
      <c r="G12" s="24" t="s">
        <v>12</v>
      </c>
      <c r="H12" s="24" t="s">
        <v>151</v>
      </c>
      <c r="I12" s="24" t="s">
        <v>150</v>
      </c>
      <c r="J12" s="24" t="s">
        <v>13</v>
      </c>
      <c r="K12" s="24" t="s">
        <v>14</v>
      </c>
      <c r="L12" s="24" t="s">
        <v>15</v>
      </c>
      <c r="M12" s="24" t="s">
        <v>147</v>
      </c>
      <c r="N12" s="24" t="s">
        <v>149</v>
      </c>
      <c r="O12" s="24" t="s">
        <v>153</v>
      </c>
      <c r="P12" s="24" t="s">
        <v>154</v>
      </c>
      <c r="Q12" s="24" t="s">
        <v>155</v>
      </c>
      <c r="R12" s="24" t="s">
        <v>156</v>
      </c>
      <c r="S12" s="24" t="s">
        <v>157</v>
      </c>
    </row>
    <row r="13" spans="1:20" s="48" customFormat="1" ht="30" customHeight="1">
      <c r="A13" s="39"/>
      <c r="B13" s="40">
        <v>1</v>
      </c>
      <c r="C13" s="37"/>
      <c r="D13" s="41"/>
      <c r="E13" s="41"/>
      <c r="F13" s="40"/>
      <c r="G13" s="46"/>
      <c r="H13" s="46"/>
      <c r="I13" s="50"/>
      <c r="J13" s="49">
        <f>IFERROR(IF(I13="EXENTO", H13, H13*(1+I13)),H13)</f>
        <v>0</v>
      </c>
      <c r="K13" s="49">
        <f>J13*G13</f>
        <v>0</v>
      </c>
      <c r="L13" s="37"/>
      <c r="M13" s="51"/>
      <c r="N13" s="51"/>
      <c r="O13" s="38"/>
      <c r="P13" s="38"/>
      <c r="Q13" s="38"/>
      <c r="R13" s="38"/>
      <c r="S13" s="38"/>
    </row>
    <row r="14" spans="1:20" s="48" customFormat="1" ht="30" customHeight="1">
      <c r="A14" s="41"/>
      <c r="B14" s="40">
        <v>2</v>
      </c>
      <c r="C14" s="37"/>
      <c r="D14" s="41"/>
      <c r="E14" s="41"/>
      <c r="F14" s="40"/>
      <c r="G14" s="46"/>
      <c r="H14" s="46"/>
      <c r="I14" s="50"/>
      <c r="J14" s="49">
        <f t="shared" ref="J13:J20" si="0">IFERROR(IF(I14="EXENTO", H14, H14*(1+I14)),H14)</f>
        <v>0</v>
      </c>
      <c r="K14" s="49">
        <f>J14*G14</f>
        <v>0</v>
      </c>
      <c r="L14" s="37"/>
      <c r="M14" s="51"/>
      <c r="N14" s="51"/>
      <c r="O14" s="38"/>
      <c r="P14" s="38"/>
      <c r="Q14" s="38"/>
      <c r="R14" s="38"/>
      <c r="S14" s="38"/>
    </row>
    <row r="15" spans="1:20" s="48" customFormat="1" ht="30" customHeight="1">
      <c r="A15" s="41"/>
      <c r="B15" s="40">
        <v>3</v>
      </c>
      <c r="C15" s="37"/>
      <c r="D15" s="41"/>
      <c r="E15" s="41"/>
      <c r="F15" s="40"/>
      <c r="G15" s="46"/>
      <c r="H15" s="46"/>
      <c r="I15" s="50"/>
      <c r="J15" s="49">
        <f t="shared" si="0"/>
        <v>0</v>
      </c>
      <c r="K15" s="49">
        <f>J15*G15</f>
        <v>0</v>
      </c>
      <c r="L15" s="37"/>
      <c r="M15" s="51"/>
      <c r="N15" s="51"/>
      <c r="O15" s="38"/>
      <c r="P15" s="38"/>
      <c r="Q15" s="38"/>
      <c r="R15" s="38"/>
      <c r="S15" s="38"/>
    </row>
    <row r="16" spans="1:20" s="48" customFormat="1" ht="30" customHeight="1">
      <c r="A16" s="41"/>
      <c r="B16" s="40">
        <v>4</v>
      </c>
      <c r="C16" s="37"/>
      <c r="D16" s="41"/>
      <c r="E16" s="41"/>
      <c r="F16" s="40"/>
      <c r="G16" s="46"/>
      <c r="H16" s="46"/>
      <c r="I16" s="50"/>
      <c r="J16" s="49">
        <f t="shared" si="0"/>
        <v>0</v>
      </c>
      <c r="K16" s="49">
        <v>0</v>
      </c>
      <c r="L16" s="37"/>
      <c r="M16" s="51"/>
      <c r="N16" s="51"/>
      <c r="O16" s="38"/>
      <c r="P16" s="38"/>
      <c r="Q16" s="38"/>
      <c r="R16" s="38"/>
      <c r="S16" s="38"/>
    </row>
    <row r="17" spans="1:19" s="48" customFormat="1" ht="30" customHeight="1">
      <c r="A17" s="41"/>
      <c r="B17" s="40">
        <v>5</v>
      </c>
      <c r="C17" s="37"/>
      <c r="D17" s="41"/>
      <c r="E17" s="41"/>
      <c r="F17" s="40"/>
      <c r="G17" s="46"/>
      <c r="H17" s="46"/>
      <c r="I17" s="50"/>
      <c r="J17" s="49">
        <f>IFERROR(IF(I17="EXENTO", H17, H17*(1+I17)),H17)</f>
        <v>0</v>
      </c>
      <c r="K17" s="49">
        <f t="shared" ref="K17:K24" si="1">J17*G17</f>
        <v>0</v>
      </c>
      <c r="L17" s="37"/>
      <c r="M17" s="51"/>
      <c r="N17" s="51"/>
      <c r="O17" s="38"/>
      <c r="P17" s="38"/>
      <c r="Q17" s="38"/>
      <c r="R17" s="38"/>
      <c r="S17" s="38"/>
    </row>
    <row r="18" spans="1:19" s="48" customFormat="1" ht="30" customHeight="1">
      <c r="A18" s="41"/>
      <c r="B18" s="40">
        <v>6</v>
      </c>
      <c r="C18" s="37"/>
      <c r="D18" s="41"/>
      <c r="E18" s="41"/>
      <c r="F18" s="40"/>
      <c r="G18" s="46"/>
      <c r="H18" s="46"/>
      <c r="I18" s="50"/>
      <c r="J18" s="49">
        <f>IFERROR(IF(I18="EXENTO", H18, H18*(1+I18)),H18)</f>
        <v>0</v>
      </c>
      <c r="K18" s="49">
        <f t="shared" si="1"/>
        <v>0</v>
      </c>
      <c r="L18" s="37"/>
      <c r="M18" s="51"/>
      <c r="N18" s="51"/>
      <c r="O18" s="38"/>
      <c r="P18" s="38"/>
      <c r="Q18" s="38"/>
      <c r="R18" s="38"/>
      <c r="S18" s="38"/>
    </row>
    <row r="19" spans="1:19" s="48" customFormat="1" ht="30" customHeight="1">
      <c r="A19" s="41"/>
      <c r="B19" s="40">
        <v>7</v>
      </c>
      <c r="C19" s="37"/>
      <c r="D19" s="41"/>
      <c r="E19" s="41"/>
      <c r="F19" s="40"/>
      <c r="G19" s="46"/>
      <c r="H19" s="46"/>
      <c r="I19" s="50"/>
      <c r="J19" s="49">
        <f>IFERROR(IF(I19="EXENTO", H19, H19*(1+I19)),H19)</f>
        <v>0</v>
      </c>
      <c r="K19" s="49">
        <f t="shared" si="1"/>
        <v>0</v>
      </c>
      <c r="L19" s="37"/>
      <c r="M19" s="51"/>
      <c r="N19" s="51"/>
      <c r="O19" s="38"/>
      <c r="P19" s="38"/>
      <c r="Q19" s="38"/>
      <c r="R19" s="38"/>
      <c r="S19" s="38"/>
    </row>
    <row r="20" spans="1:19" s="48" customFormat="1" ht="30" customHeight="1">
      <c r="A20" s="41"/>
      <c r="B20" s="40">
        <v>8</v>
      </c>
      <c r="C20" s="37"/>
      <c r="D20" s="41"/>
      <c r="E20" s="41"/>
      <c r="F20" s="40"/>
      <c r="G20" s="46"/>
      <c r="H20" s="46"/>
      <c r="I20" s="50"/>
      <c r="J20" s="49">
        <f t="shared" si="0"/>
        <v>0</v>
      </c>
      <c r="K20" s="49">
        <f t="shared" si="1"/>
        <v>0</v>
      </c>
      <c r="L20" s="37"/>
      <c r="M20" s="51"/>
      <c r="N20" s="51"/>
      <c r="O20" s="38"/>
      <c r="P20" s="38"/>
      <c r="Q20" s="38"/>
      <c r="R20" s="38"/>
      <c r="S20" s="38"/>
    </row>
    <row r="21" spans="1:19" s="48" customFormat="1" ht="30" customHeight="1">
      <c r="A21" s="41"/>
      <c r="B21" s="40">
        <v>9</v>
      </c>
      <c r="C21" s="37"/>
      <c r="D21" s="41"/>
      <c r="E21" s="41"/>
      <c r="F21" s="40"/>
      <c r="G21" s="46"/>
      <c r="H21" s="46"/>
      <c r="I21" s="50"/>
      <c r="J21" s="49">
        <f>IFERROR(IF(I21="EXENTO", H21, H21*(1+I21)),H21)</f>
        <v>0</v>
      </c>
      <c r="K21" s="49">
        <f t="shared" si="1"/>
        <v>0</v>
      </c>
      <c r="L21" s="37"/>
      <c r="M21" s="52"/>
      <c r="N21" s="52"/>
      <c r="O21" s="38"/>
      <c r="P21" s="38"/>
      <c r="Q21" s="38"/>
      <c r="R21" s="38"/>
      <c r="S21" s="38"/>
    </row>
    <row r="22" spans="1:19" s="48" customFormat="1" ht="30" customHeight="1">
      <c r="A22" s="41"/>
      <c r="B22" s="40">
        <v>10</v>
      </c>
      <c r="C22" s="41"/>
      <c r="D22" s="41"/>
      <c r="E22" s="41"/>
      <c r="F22" s="40"/>
      <c r="G22" s="46"/>
      <c r="H22" s="46"/>
      <c r="I22" s="50"/>
      <c r="J22" s="49">
        <f>IFERROR(IF(I22="EXENTO", H22, H22*(1+I22)),H22)</f>
        <v>0</v>
      </c>
      <c r="K22" s="49">
        <f t="shared" si="1"/>
        <v>0</v>
      </c>
      <c r="L22" s="37"/>
      <c r="M22" s="51"/>
      <c r="N22" s="51"/>
      <c r="O22" s="38"/>
      <c r="P22" s="38"/>
      <c r="Q22" s="38"/>
      <c r="R22" s="38"/>
      <c r="S22" s="38"/>
    </row>
    <row r="23" spans="1:19" s="48" customFormat="1" ht="30" customHeight="1">
      <c r="A23" s="41"/>
      <c r="B23" s="40">
        <v>11</v>
      </c>
      <c r="C23" s="41"/>
      <c r="D23" s="41"/>
      <c r="E23" s="41"/>
      <c r="F23" s="40"/>
      <c r="G23" s="46"/>
      <c r="H23" s="46"/>
      <c r="I23" s="50"/>
      <c r="J23" s="49">
        <f>IFERROR(IF(I23="EXENTO", H23, H23*(1+I23)),H23)</f>
        <v>0</v>
      </c>
      <c r="K23" s="49">
        <f t="shared" si="1"/>
        <v>0</v>
      </c>
      <c r="L23" s="37"/>
      <c r="M23" s="51"/>
      <c r="N23" s="51"/>
      <c r="O23" s="38"/>
      <c r="P23" s="38"/>
      <c r="Q23" s="38"/>
      <c r="R23" s="38"/>
      <c r="S23" s="38"/>
    </row>
    <row r="24" spans="1:19" s="48" customFormat="1" ht="30" customHeight="1">
      <c r="A24" s="41"/>
      <c r="B24" s="40">
        <v>12</v>
      </c>
      <c r="C24" s="41"/>
      <c r="D24" s="41"/>
      <c r="E24" s="41"/>
      <c r="F24" s="40"/>
      <c r="G24" s="46"/>
      <c r="H24" s="46"/>
      <c r="I24" s="50"/>
      <c r="J24" s="49">
        <f t="shared" ref="J24" si="2">IFERROR(IF(I24="EXENTO", H24, H24*(1+I24)),H24)</f>
        <v>0</v>
      </c>
      <c r="K24" s="49">
        <f t="shared" si="1"/>
        <v>0</v>
      </c>
      <c r="L24" s="37"/>
      <c r="M24" s="51"/>
      <c r="N24" s="51"/>
      <c r="O24" s="38"/>
      <c r="P24" s="38"/>
      <c r="Q24" s="38"/>
      <c r="R24" s="38"/>
      <c r="S24" s="38"/>
    </row>
    <row r="25" spans="1:19" ht="15.75">
      <c r="A25" s="63" t="s">
        <v>16</v>
      </c>
      <c r="B25" s="64"/>
      <c r="C25" s="64"/>
      <c r="D25" s="64"/>
      <c r="E25" s="64"/>
      <c r="F25" s="64"/>
      <c r="G25" s="64"/>
      <c r="H25" s="64"/>
      <c r="I25" s="64"/>
      <c r="J25" s="65"/>
      <c r="K25" s="28">
        <f>SUM(K13:K24)</f>
        <v>0</v>
      </c>
      <c r="L25" s="37"/>
      <c r="M25" s="38"/>
      <c r="N25" s="38"/>
      <c r="O25" s="38"/>
      <c r="P25" s="38"/>
      <c r="Q25" s="38"/>
      <c r="R25" s="38"/>
      <c r="S25" s="38"/>
    </row>
    <row r="26" spans="1:19" ht="46.5" customHeight="1">
      <c r="A26" s="53" t="s">
        <v>17</v>
      </c>
      <c r="B26" s="54"/>
      <c r="C26" s="54"/>
      <c r="D26" s="54"/>
      <c r="E26" s="54"/>
      <c r="F26" s="54"/>
      <c r="G26" s="54"/>
      <c r="H26" s="54"/>
      <c r="I26" s="54"/>
      <c r="J26" s="54"/>
      <c r="K26" s="54"/>
      <c r="L26" s="54"/>
      <c r="M26" s="55"/>
      <c r="N26" s="30"/>
    </row>
  </sheetData>
  <sheetProtection insertRows="0"/>
  <mergeCells count="9">
    <mergeCell ref="A26:M26"/>
    <mergeCell ref="A6:B6"/>
    <mergeCell ref="A10:B10"/>
    <mergeCell ref="A9:B9"/>
    <mergeCell ref="A8:B8"/>
    <mergeCell ref="G8:J8"/>
    <mergeCell ref="G9:J9"/>
    <mergeCell ref="G10:J10"/>
    <mergeCell ref="A25:J25"/>
  </mergeCells>
  <dataValidations count="3">
    <dataValidation type="decimal" operator="greaterThan" allowBlank="1" showInputMessage="1" showErrorMessage="1" sqref="G13 H13:H24">
      <formula1>0</formula1>
    </dataValidation>
    <dataValidation type="whole" operator="greaterThan" allowBlank="1" showInputMessage="1" showErrorMessage="1" sqref="G14:G24">
      <formula1>0</formula1>
    </dataValidation>
    <dataValidation type="list" allowBlank="1" showInputMessage="1" showErrorMessage="1" sqref="I13:I24">
      <formula1>$T$2:$T$5</formula1>
    </dataValidation>
  </dataValidations>
  <pageMargins left="0.7" right="0.7" top="0.75" bottom="0.75" header="0.3" footer="0.3"/>
  <pageSetup orientation="portrait" horizontalDpi="4294967293"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'Línea de compra'!$A$1:$A$60</xm:f>
          </x14:formula1>
          <xm:sqref>L13:L25</xm:sqref>
        </x14:dataValidation>
        <x14:dataValidation type="list" allowBlank="1" showInputMessage="1" showErrorMessage="1">
          <x14:formula1>
            <xm:f>'Unidad de medida'!$A$1:$A$67</xm:f>
          </x14:formula1>
          <xm:sqref>F13:F24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A60"/>
  <sheetViews>
    <sheetView workbookViewId="0"/>
  </sheetViews>
  <sheetFormatPr baseColWidth="10" defaultColWidth="11" defaultRowHeight="15"/>
  <cols>
    <col min="1" max="1" width="58.7109375" customWidth="1"/>
  </cols>
  <sheetData>
    <row r="1" spans="1:1" ht="15.75">
      <c r="A1" s="1" t="s">
        <v>18</v>
      </c>
    </row>
    <row r="2" spans="1:1" ht="15.75">
      <c r="A2" s="1" t="s">
        <v>19</v>
      </c>
    </row>
    <row r="3" spans="1:1" ht="15.75">
      <c r="A3" s="1" t="s">
        <v>20</v>
      </c>
    </row>
    <row r="4" spans="1:1" ht="15.75">
      <c r="A4" s="1" t="s">
        <v>21</v>
      </c>
    </row>
    <row r="5" spans="1:1" ht="15.75">
      <c r="A5" s="1" t="s">
        <v>22</v>
      </c>
    </row>
    <row r="6" spans="1:1" ht="15.75">
      <c r="A6" s="1" t="s">
        <v>23</v>
      </c>
    </row>
    <row r="7" spans="1:1" ht="15.75">
      <c r="A7" s="1" t="s">
        <v>24</v>
      </c>
    </row>
    <row r="8" spans="1:1" ht="15.75">
      <c r="A8" s="1" t="s">
        <v>25</v>
      </c>
    </row>
    <row r="9" spans="1:1" ht="15.75">
      <c r="A9" s="1" t="s">
        <v>26</v>
      </c>
    </row>
    <row r="10" spans="1:1" ht="15.75">
      <c r="A10" s="1" t="s">
        <v>27</v>
      </c>
    </row>
    <row r="11" spans="1:1" ht="15.75">
      <c r="A11" s="1" t="s">
        <v>28</v>
      </c>
    </row>
    <row r="12" spans="1:1" ht="15.75">
      <c r="A12" s="1" t="s">
        <v>29</v>
      </c>
    </row>
    <row r="13" spans="1:1" ht="15.75">
      <c r="A13" s="1" t="s">
        <v>30</v>
      </c>
    </row>
    <row r="14" spans="1:1" ht="15.75">
      <c r="A14" s="1" t="s">
        <v>31</v>
      </c>
    </row>
    <row r="15" spans="1:1" ht="15.75">
      <c r="A15" s="1" t="s">
        <v>32</v>
      </c>
    </row>
    <row r="16" spans="1:1" ht="15.75">
      <c r="A16" s="1" t="s">
        <v>33</v>
      </c>
    </row>
    <row r="17" spans="1:1" ht="15.75">
      <c r="A17" s="1" t="s">
        <v>34</v>
      </c>
    </row>
    <row r="18" spans="1:1">
      <c r="A18" t="s">
        <v>35</v>
      </c>
    </row>
    <row r="19" spans="1:1" ht="15.75">
      <c r="A19" s="1" t="s">
        <v>36</v>
      </c>
    </row>
    <row r="20" spans="1:1" ht="15.75">
      <c r="A20" s="1" t="s">
        <v>37</v>
      </c>
    </row>
    <row r="21" spans="1:1">
      <c r="A21" t="s">
        <v>38</v>
      </c>
    </row>
    <row r="22" spans="1:1" ht="15.75">
      <c r="A22" s="1" t="s">
        <v>39</v>
      </c>
    </row>
    <row r="23" spans="1:1" ht="15.75">
      <c r="A23" s="1" t="s">
        <v>40</v>
      </c>
    </row>
    <row r="24" spans="1:1">
      <c r="A24" t="s">
        <v>41</v>
      </c>
    </row>
    <row r="25" spans="1:1">
      <c r="A25" t="s">
        <v>42</v>
      </c>
    </row>
    <row r="26" spans="1:1">
      <c r="A26" t="s">
        <v>43</v>
      </c>
    </row>
    <row r="27" spans="1:1">
      <c r="A27" t="s">
        <v>44</v>
      </c>
    </row>
    <row r="28" spans="1:1">
      <c r="A28" t="s">
        <v>45</v>
      </c>
    </row>
    <row r="29" spans="1:1">
      <c r="A29" t="s">
        <v>46</v>
      </c>
    </row>
    <row r="30" spans="1:1">
      <c r="A30" t="s">
        <v>47</v>
      </c>
    </row>
    <row r="31" spans="1:1">
      <c r="A31" t="s">
        <v>48</v>
      </c>
    </row>
    <row r="32" spans="1:1">
      <c r="A32" t="s">
        <v>49</v>
      </c>
    </row>
    <row r="33" spans="1:1">
      <c r="A33" t="s">
        <v>50</v>
      </c>
    </row>
    <row r="34" spans="1:1">
      <c r="A34" t="s">
        <v>51</v>
      </c>
    </row>
    <row r="35" spans="1:1">
      <c r="A35" t="s">
        <v>52</v>
      </c>
    </row>
    <row r="36" spans="1:1">
      <c r="A36" t="s">
        <v>53</v>
      </c>
    </row>
    <row r="37" spans="1:1">
      <c r="A37" t="s">
        <v>54</v>
      </c>
    </row>
    <row r="38" spans="1:1">
      <c r="A38" t="s">
        <v>55</v>
      </c>
    </row>
    <row r="39" spans="1:1">
      <c r="A39" t="s">
        <v>56</v>
      </c>
    </row>
    <row r="40" spans="1:1">
      <c r="A40" t="s">
        <v>57</v>
      </c>
    </row>
    <row r="41" spans="1:1">
      <c r="A41" t="s">
        <v>58</v>
      </c>
    </row>
    <row r="42" spans="1:1">
      <c r="A42" t="s">
        <v>59</v>
      </c>
    </row>
    <row r="43" spans="1:1">
      <c r="A43" t="s">
        <v>60</v>
      </c>
    </row>
    <row r="44" spans="1:1">
      <c r="A44" t="s">
        <v>61</v>
      </c>
    </row>
    <row r="45" spans="1:1">
      <c r="A45" t="s">
        <v>62</v>
      </c>
    </row>
    <row r="46" spans="1:1">
      <c r="A46" t="s">
        <v>63</v>
      </c>
    </row>
    <row r="47" spans="1:1">
      <c r="A47" t="s">
        <v>64</v>
      </c>
    </row>
    <row r="48" spans="1:1">
      <c r="A48" t="s">
        <v>65</v>
      </c>
    </row>
    <row r="49" spans="1:1">
      <c r="A49" t="s">
        <v>66</v>
      </c>
    </row>
    <row r="50" spans="1:1">
      <c r="A50" t="s">
        <v>67</v>
      </c>
    </row>
    <row r="51" spans="1:1">
      <c r="A51" t="s">
        <v>68</v>
      </c>
    </row>
    <row r="52" spans="1:1">
      <c r="A52" t="s">
        <v>69</v>
      </c>
    </row>
    <row r="53" spans="1:1">
      <c r="A53" t="s">
        <v>70</v>
      </c>
    </row>
    <row r="54" spans="1:1">
      <c r="A54" t="s">
        <v>71</v>
      </c>
    </row>
    <row r="55" spans="1:1">
      <c r="A55" t="s">
        <v>72</v>
      </c>
    </row>
    <row r="56" spans="1:1">
      <c r="A56" t="s">
        <v>73</v>
      </c>
    </row>
    <row r="57" spans="1:1">
      <c r="A57" t="s">
        <v>74</v>
      </c>
    </row>
    <row r="58" spans="1:1">
      <c r="A58" t="s">
        <v>75</v>
      </c>
    </row>
    <row r="59" spans="1:1">
      <c r="A59" t="s">
        <v>76</v>
      </c>
    </row>
    <row r="60" spans="1:1">
      <c r="A60" t="s">
        <v>77</v>
      </c>
    </row>
  </sheetData>
  <sheetProtection algorithmName="SHA-512" hashValue="a5okJDb7vIHm2nG6XpWCSxUUM5R9wHLAebpTYp0dogG8JQKgcS9MROCkwW7h+GyxopX39P+EVqN0WOgWMeFOlg==" saltValue="XjyI7JOcbSfvP29l4zZAlw==" spinCount="100000"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A67"/>
  <sheetViews>
    <sheetView workbookViewId="0"/>
  </sheetViews>
  <sheetFormatPr baseColWidth="10" defaultRowHeight="15"/>
  <cols>
    <col min="1" max="1" width="19.28515625" bestFit="1" customWidth="1"/>
  </cols>
  <sheetData>
    <row r="1" spans="1:1">
      <c r="A1" t="s">
        <v>79</v>
      </c>
    </row>
    <row r="2" spans="1:1">
      <c r="A2" t="s">
        <v>80</v>
      </c>
    </row>
    <row r="3" spans="1:1">
      <c r="A3" t="s">
        <v>81</v>
      </c>
    </row>
    <row r="4" spans="1:1">
      <c r="A4" t="s">
        <v>82</v>
      </c>
    </row>
    <row r="5" spans="1:1">
      <c r="A5" t="s">
        <v>83</v>
      </c>
    </row>
    <row r="6" spans="1:1">
      <c r="A6" t="s">
        <v>85</v>
      </c>
    </row>
    <row r="7" spans="1:1">
      <c r="A7" t="s">
        <v>84</v>
      </c>
    </row>
    <row r="8" spans="1:1">
      <c r="A8" t="s">
        <v>89</v>
      </c>
    </row>
    <row r="9" spans="1:1">
      <c r="A9" t="s">
        <v>140</v>
      </c>
    </row>
    <row r="10" spans="1:1">
      <c r="A10" t="s">
        <v>141</v>
      </c>
    </row>
    <row r="11" spans="1:1">
      <c r="A11" t="s">
        <v>87</v>
      </c>
    </row>
    <row r="12" spans="1:1">
      <c r="A12" t="s">
        <v>86</v>
      </c>
    </row>
    <row r="13" spans="1:1">
      <c r="A13" t="s">
        <v>88</v>
      </c>
    </row>
    <row r="14" spans="1:1">
      <c r="A14" t="s">
        <v>90</v>
      </c>
    </row>
    <row r="15" spans="1:1">
      <c r="A15" t="s">
        <v>91</v>
      </c>
    </row>
    <row r="16" spans="1:1">
      <c r="A16" t="s">
        <v>92</v>
      </c>
    </row>
    <row r="17" spans="1:1">
      <c r="A17" t="s">
        <v>93</v>
      </c>
    </row>
    <row r="18" spans="1:1">
      <c r="A18" t="s">
        <v>94</v>
      </c>
    </row>
    <row r="19" spans="1:1">
      <c r="A19" t="s">
        <v>95</v>
      </c>
    </row>
    <row r="20" spans="1:1">
      <c r="A20" t="s">
        <v>142</v>
      </c>
    </row>
    <row r="21" spans="1:1">
      <c r="A21" t="s">
        <v>143</v>
      </c>
    </row>
    <row r="22" spans="1:1">
      <c r="A22" t="s">
        <v>96</v>
      </c>
    </row>
    <row r="23" spans="1:1">
      <c r="A23" t="s">
        <v>97</v>
      </c>
    </row>
    <row r="24" spans="1:1">
      <c r="A24" t="s">
        <v>98</v>
      </c>
    </row>
    <row r="25" spans="1:1">
      <c r="A25" t="s">
        <v>99</v>
      </c>
    </row>
    <row r="26" spans="1:1">
      <c r="A26" t="s">
        <v>101</v>
      </c>
    </row>
    <row r="27" spans="1:1">
      <c r="A27" t="s">
        <v>100</v>
      </c>
    </row>
    <row r="28" spans="1:1">
      <c r="A28" t="s">
        <v>105</v>
      </c>
    </row>
    <row r="29" spans="1:1">
      <c r="A29" t="s">
        <v>102</v>
      </c>
    </row>
    <row r="30" spans="1:1">
      <c r="A30" t="s">
        <v>103</v>
      </c>
    </row>
    <row r="31" spans="1:1">
      <c r="A31" t="s">
        <v>104</v>
      </c>
    </row>
    <row r="32" spans="1:1">
      <c r="A32" t="s">
        <v>106</v>
      </c>
    </row>
    <row r="33" spans="1:1">
      <c r="A33" t="s">
        <v>108</v>
      </c>
    </row>
    <row r="34" spans="1:1">
      <c r="A34" t="s">
        <v>109</v>
      </c>
    </row>
    <row r="35" spans="1:1">
      <c r="A35" t="s">
        <v>110</v>
      </c>
    </row>
    <row r="36" spans="1:1">
      <c r="A36" t="s">
        <v>107</v>
      </c>
    </row>
    <row r="37" spans="1:1">
      <c r="A37" t="s">
        <v>144</v>
      </c>
    </row>
    <row r="38" spans="1:1">
      <c r="A38" t="s">
        <v>139</v>
      </c>
    </row>
    <row r="39" spans="1:1">
      <c r="A39" t="s">
        <v>138</v>
      </c>
    </row>
    <row r="40" spans="1:1">
      <c r="A40" t="s">
        <v>111</v>
      </c>
    </row>
    <row r="41" spans="1:1">
      <c r="A41" t="s">
        <v>145</v>
      </c>
    </row>
    <row r="42" spans="1:1">
      <c r="A42" t="s">
        <v>112</v>
      </c>
    </row>
    <row r="43" spans="1:1">
      <c r="A43" t="s">
        <v>114</v>
      </c>
    </row>
    <row r="44" spans="1:1">
      <c r="A44" t="s">
        <v>113</v>
      </c>
    </row>
    <row r="45" spans="1:1">
      <c r="A45" t="s">
        <v>119</v>
      </c>
    </row>
    <row r="46" spans="1:1">
      <c r="A46" t="s">
        <v>115</v>
      </c>
    </row>
    <row r="47" spans="1:1">
      <c r="A47" t="s">
        <v>120</v>
      </c>
    </row>
    <row r="48" spans="1:1">
      <c r="A48" t="s">
        <v>116</v>
      </c>
    </row>
    <row r="49" spans="1:1">
      <c r="A49" t="s">
        <v>121</v>
      </c>
    </row>
    <row r="50" spans="1:1">
      <c r="A50" t="s">
        <v>118</v>
      </c>
    </row>
    <row r="51" spans="1:1">
      <c r="A51" t="s">
        <v>117</v>
      </c>
    </row>
    <row r="52" spans="1:1">
      <c r="A52" t="s">
        <v>122</v>
      </c>
    </row>
    <row r="53" spans="1:1">
      <c r="A53" t="s">
        <v>123</v>
      </c>
    </row>
    <row r="54" spans="1:1">
      <c r="A54" t="s">
        <v>124</v>
      </c>
    </row>
    <row r="55" spans="1:1">
      <c r="A55" t="s">
        <v>125</v>
      </c>
    </row>
    <row r="56" spans="1:1">
      <c r="A56" t="s">
        <v>127</v>
      </c>
    </row>
    <row r="57" spans="1:1">
      <c r="A57" t="s">
        <v>128</v>
      </c>
    </row>
    <row r="58" spans="1:1">
      <c r="A58" t="s">
        <v>126</v>
      </c>
    </row>
    <row r="59" spans="1:1">
      <c r="A59" t="s">
        <v>129</v>
      </c>
    </row>
    <row r="60" spans="1:1">
      <c r="A60" t="s">
        <v>136</v>
      </c>
    </row>
    <row r="61" spans="1:1">
      <c r="A61" t="s">
        <v>130</v>
      </c>
    </row>
    <row r="62" spans="1:1">
      <c r="A62" t="s">
        <v>131</v>
      </c>
    </row>
    <row r="63" spans="1:1">
      <c r="A63" t="s">
        <v>132</v>
      </c>
    </row>
    <row r="64" spans="1:1">
      <c r="A64" t="s">
        <v>133</v>
      </c>
    </row>
    <row r="65" spans="1:1">
      <c r="A65" t="s">
        <v>137</v>
      </c>
    </row>
    <row r="66" spans="1:1">
      <c r="A66" t="s">
        <v>134</v>
      </c>
    </row>
    <row r="67" spans="1:1">
      <c r="A67" t="s">
        <v>135</v>
      </c>
    </row>
  </sheetData>
  <sheetProtection algorithmName="SHA-512" hashValue="EXy6wkNfHZU8Jvrqemw9x/uAUXV66sA0chqvDbcWwkWGdEwOOJeT8L8wW1arD/plSpUdeW7K/EagOGt4NDPxlw==" saltValue="F3HHN7UJrDMGUXFDb/FTgw==" spinCount="100000" sheet="1" objects="1" scenarios="1"/>
  <sortState ref="A1:A67">
    <sortCondition ref="A1"/>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Solicitud de compra</vt:lpstr>
      <vt:lpstr>Línea de compra</vt:lpstr>
      <vt:lpstr>Unidad de medida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UTP</dc:creator>
  <cp:lastModifiedBy>Usuario UTP</cp:lastModifiedBy>
  <cp:lastPrinted>2015-01-23T19:19:00Z</cp:lastPrinted>
  <dcterms:created xsi:type="dcterms:W3CDTF">2011-07-19T22:29:00Z</dcterms:created>
  <dcterms:modified xsi:type="dcterms:W3CDTF">2023-04-13T14:39:11Z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2058-11.2.0.9984</vt:lpwstr>
  </property>
</Properties>
</file>