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i unidad\Jorge - Proceso 2022\Abril\Convocatoria Grupos\"/>
    </mc:Choice>
  </mc:AlternateContent>
  <bookViews>
    <workbookView xWindow="0" yWindow="0" windowWidth="14370" windowHeight="11610"/>
  </bookViews>
  <sheets>
    <sheet name="RECURSOS SOLICITADOS" sheetId="1" r:id="rId1"/>
    <sheet name="APORTES ESPECIE" sheetId="2" r:id="rId2"/>
    <sheet name="PRESUPUESTO CONSOLIDADO" sheetId="3" r:id="rId3"/>
  </sheets>
  <definedNames>
    <definedName name="_xlnm.Print_Area" localSheetId="0">'RECURSOS SOLICITADOS'!$A$1:$J$209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06" i="1" l="1"/>
  <c r="H208" i="1"/>
  <c r="E156" i="1" l="1"/>
  <c r="I36" i="1" l="1"/>
  <c r="I37" i="1"/>
  <c r="I38" i="1"/>
  <c r="I39" i="1"/>
  <c r="E32" i="1"/>
  <c r="I32" i="1" s="1"/>
  <c r="E33" i="1"/>
  <c r="I33" i="1" s="1"/>
  <c r="E34" i="1"/>
  <c r="I34" i="1" s="1"/>
  <c r="E35" i="1"/>
  <c r="I35" i="1" s="1"/>
  <c r="E36" i="1"/>
  <c r="E37" i="1"/>
  <c r="E38" i="1"/>
  <c r="E39" i="1"/>
  <c r="E40" i="1"/>
  <c r="I40" i="1" s="1"/>
  <c r="E41" i="1"/>
  <c r="I41" i="1" s="1"/>
  <c r="E42" i="1"/>
  <c r="I42" i="1" s="1"/>
  <c r="E31" i="1"/>
  <c r="I31" i="1" s="1"/>
  <c r="D16" i="3" l="1"/>
  <c r="I157" i="1"/>
  <c r="F157" i="1"/>
  <c r="I137" i="1"/>
  <c r="F137" i="1"/>
  <c r="I97" i="1" l="1"/>
  <c r="F97" i="1"/>
  <c r="I96" i="1"/>
  <c r="F96" i="1"/>
  <c r="I95" i="1"/>
  <c r="F95" i="1"/>
  <c r="I94" i="1"/>
  <c r="F94" i="1"/>
  <c r="I93" i="1"/>
  <c r="F93" i="1"/>
  <c r="I92" i="1"/>
  <c r="F92" i="1"/>
  <c r="I91" i="1"/>
  <c r="F91" i="1"/>
  <c r="I90" i="1"/>
  <c r="F90" i="1"/>
  <c r="I89" i="1"/>
  <c r="F89" i="1"/>
  <c r="I88" i="1"/>
  <c r="F88" i="1"/>
  <c r="I87" i="1"/>
  <c r="F87" i="1"/>
  <c r="I86" i="1"/>
  <c r="F86" i="1"/>
  <c r="I85" i="1"/>
  <c r="F85" i="1"/>
  <c r="I84" i="1"/>
  <c r="F84" i="1"/>
  <c r="I83" i="1"/>
  <c r="F83" i="1"/>
  <c r="I82" i="1"/>
  <c r="F82" i="1"/>
  <c r="I81" i="1"/>
  <c r="F81" i="1"/>
  <c r="I80" i="1"/>
  <c r="F80" i="1"/>
  <c r="I79" i="1"/>
  <c r="F79" i="1"/>
  <c r="I78" i="1"/>
  <c r="F78" i="1"/>
  <c r="I77" i="1"/>
  <c r="F77" i="1"/>
  <c r="I76" i="1"/>
  <c r="F76" i="1"/>
  <c r="I75" i="1"/>
  <c r="F75" i="1"/>
  <c r="I74" i="1"/>
  <c r="F74" i="1"/>
  <c r="I73" i="1"/>
  <c r="F73" i="1"/>
  <c r="I72" i="1"/>
  <c r="F72" i="1"/>
  <c r="H156" i="1" l="1"/>
  <c r="H136" i="1"/>
  <c r="D14" i="3" l="1"/>
  <c r="D15" i="3"/>
  <c r="D13" i="3"/>
  <c r="D88" i="2"/>
  <c r="F65" i="2"/>
  <c r="F32" i="2"/>
  <c r="F66" i="2"/>
  <c r="B5" i="3"/>
  <c r="B6" i="3"/>
  <c r="B7" i="3"/>
  <c r="B8" i="3"/>
  <c r="B9" i="3"/>
  <c r="B10" i="3"/>
  <c r="B11" i="3"/>
  <c r="B12" i="3"/>
  <c r="B4" i="3"/>
  <c r="I188" i="1"/>
  <c r="I187" i="1"/>
  <c r="I186" i="1"/>
  <c r="I185" i="1"/>
  <c r="I184" i="1"/>
  <c r="I183" i="1"/>
  <c r="I175" i="1"/>
  <c r="I174" i="1"/>
  <c r="I173" i="1"/>
  <c r="I172" i="1"/>
  <c r="I171" i="1"/>
  <c r="I170" i="1"/>
  <c r="I169" i="1"/>
  <c r="I168" i="1"/>
  <c r="I167" i="1"/>
  <c r="I166" i="1"/>
  <c r="I165" i="1"/>
  <c r="I164" i="1"/>
  <c r="I156" i="1"/>
  <c r="I136" i="1"/>
  <c r="I116" i="1"/>
  <c r="I115" i="1"/>
  <c r="I114" i="1"/>
  <c r="I113" i="1"/>
  <c r="I112" i="1"/>
  <c r="I111" i="1"/>
  <c r="I110" i="1"/>
  <c r="I109" i="1"/>
  <c r="I108" i="1"/>
  <c r="I107" i="1"/>
  <c r="I106" i="1"/>
  <c r="I105" i="1"/>
  <c r="I71" i="1"/>
  <c r="I70" i="1"/>
  <c r="I69" i="1"/>
  <c r="G204" i="1" s="1"/>
  <c r="I61" i="1"/>
  <c r="I60" i="1"/>
  <c r="I59" i="1"/>
  <c r="I58" i="1"/>
  <c r="I57" i="1"/>
  <c r="I56" i="1"/>
  <c r="I55" i="1"/>
  <c r="I54" i="1"/>
  <c r="I53" i="1"/>
  <c r="I52" i="1"/>
  <c r="I51" i="1"/>
  <c r="I50" i="1"/>
  <c r="J42" i="1"/>
  <c r="J41" i="1"/>
  <c r="J40" i="1"/>
  <c r="J39" i="1"/>
  <c r="J38" i="1"/>
  <c r="J37" i="1"/>
  <c r="J36" i="1"/>
  <c r="J35" i="1"/>
  <c r="J34" i="1"/>
  <c r="J33" i="1"/>
  <c r="J32" i="1"/>
  <c r="J31" i="1"/>
  <c r="I23" i="1"/>
  <c r="I22" i="1"/>
  <c r="I21" i="1"/>
  <c r="I20" i="1"/>
  <c r="I19" i="1"/>
  <c r="I18" i="1"/>
  <c r="I17" i="1"/>
  <c r="I16" i="1"/>
  <c r="I15" i="1"/>
  <c r="I14" i="1"/>
  <c r="I13" i="1"/>
  <c r="I12" i="1"/>
  <c r="F184" i="1"/>
  <c r="F185" i="1"/>
  <c r="F186" i="1"/>
  <c r="F187" i="1"/>
  <c r="F188" i="1"/>
  <c r="F183" i="1"/>
  <c r="F164" i="1"/>
  <c r="F175" i="1"/>
  <c r="F174" i="1"/>
  <c r="F173" i="1"/>
  <c r="F172" i="1"/>
  <c r="F171" i="1"/>
  <c r="F170" i="1"/>
  <c r="F169" i="1"/>
  <c r="F168" i="1"/>
  <c r="F167" i="1"/>
  <c r="F166" i="1"/>
  <c r="F165" i="1"/>
  <c r="F156" i="1"/>
  <c r="F136" i="1"/>
  <c r="E136" i="1"/>
  <c r="F116" i="1"/>
  <c r="F115" i="1"/>
  <c r="F114" i="1"/>
  <c r="F113" i="1"/>
  <c r="F112" i="1"/>
  <c r="F111" i="1"/>
  <c r="F110" i="1"/>
  <c r="F109" i="1"/>
  <c r="F108" i="1"/>
  <c r="F107" i="1"/>
  <c r="F106" i="1"/>
  <c r="F105" i="1"/>
  <c r="F71" i="1"/>
  <c r="F70" i="1"/>
  <c r="F69" i="1"/>
  <c r="G203" i="1" s="1"/>
  <c r="J43" i="1" l="1"/>
  <c r="F197" i="1" s="1"/>
  <c r="F202" i="1"/>
  <c r="E202" i="1"/>
  <c r="G201" i="1" s="1"/>
  <c r="I24" i="1"/>
  <c r="F196" i="1" s="1"/>
  <c r="I62" i="1"/>
  <c r="F198" i="1" s="1"/>
  <c r="I98" i="1"/>
  <c r="F199" i="1" s="1"/>
  <c r="F201" i="1"/>
  <c r="I176" i="1"/>
  <c r="F203" i="1" s="1"/>
  <c r="I189" i="1"/>
  <c r="F204" i="1" s="1"/>
  <c r="I117" i="1"/>
  <c r="F200" i="1" s="1"/>
  <c r="F189" i="1"/>
  <c r="E204" i="1" s="1"/>
  <c r="F176" i="1"/>
  <c r="E203" i="1" s="1"/>
  <c r="E201" i="1"/>
  <c r="F98" i="1"/>
  <c r="E199" i="1" s="1"/>
  <c r="F117" i="1"/>
  <c r="E200" i="1" s="1"/>
  <c r="C8" i="3" s="1"/>
  <c r="F205" i="1" l="1"/>
  <c r="C12" i="3"/>
  <c r="C9" i="3"/>
  <c r="C10" i="3"/>
  <c r="C7" i="3"/>
  <c r="C11" i="3"/>
  <c r="F51" i="1"/>
  <c r="F52" i="1"/>
  <c r="F53" i="1"/>
  <c r="F54" i="1"/>
  <c r="F55" i="1"/>
  <c r="F56" i="1"/>
  <c r="F57" i="1"/>
  <c r="F58" i="1"/>
  <c r="F59" i="1"/>
  <c r="F60" i="1"/>
  <c r="F61" i="1"/>
  <c r="F50" i="1"/>
  <c r="F42" i="1"/>
  <c r="F32" i="1"/>
  <c r="F33" i="1"/>
  <c r="F34" i="1"/>
  <c r="F35" i="1"/>
  <c r="F36" i="1"/>
  <c r="F37" i="1"/>
  <c r="F38" i="1"/>
  <c r="F39" i="1"/>
  <c r="F40" i="1"/>
  <c r="F41" i="1"/>
  <c r="F31" i="1"/>
  <c r="F13" i="1"/>
  <c r="F14" i="1"/>
  <c r="F15" i="1"/>
  <c r="F16" i="1"/>
  <c r="F17" i="1"/>
  <c r="F18" i="1"/>
  <c r="F19" i="1"/>
  <c r="F20" i="1"/>
  <c r="F21" i="1"/>
  <c r="F22" i="1"/>
  <c r="F23" i="1"/>
  <c r="F12" i="1"/>
  <c r="F62" i="1" l="1"/>
  <c r="F24" i="1"/>
  <c r="F43" i="1"/>
  <c r="E197" i="1" s="1"/>
  <c r="C5" i="3" s="1"/>
  <c r="E198" i="1" l="1"/>
  <c r="C6" i="3" s="1"/>
  <c r="G205" i="1"/>
  <c r="E196" i="1"/>
  <c r="E205" i="1" l="1"/>
  <c r="E208" i="1" s="1"/>
  <c r="C4" i="3"/>
  <c r="C16" i="3" s="1"/>
  <c r="C17" i="3" s="1"/>
  <c r="D34" i="2"/>
  <c r="F34" i="2" s="1"/>
  <c r="D35" i="2"/>
  <c r="F35" i="2" s="1"/>
  <c r="D36" i="2"/>
  <c r="F36" i="2" s="1"/>
  <c r="D37" i="2"/>
  <c r="F37" i="2" s="1"/>
  <c r="D38" i="2"/>
  <c r="F38" i="2" s="1"/>
  <c r="D39" i="2"/>
  <c r="F39" i="2" s="1"/>
  <c r="D40" i="2"/>
  <c r="F40" i="2" s="1"/>
  <c r="D41" i="2"/>
  <c r="F41" i="2" s="1"/>
  <c r="D42" i="2"/>
  <c r="F42" i="2" s="1"/>
  <c r="D43" i="2"/>
  <c r="F43" i="2" s="1"/>
  <c r="D44" i="2"/>
  <c r="F44" i="2" s="1"/>
  <c r="D45" i="2"/>
  <c r="F45" i="2" s="1"/>
  <c r="D46" i="2"/>
  <c r="F46" i="2" s="1"/>
  <c r="D47" i="2"/>
  <c r="F47" i="2" s="1"/>
  <c r="D48" i="2"/>
  <c r="F48" i="2" s="1"/>
  <c r="D49" i="2"/>
  <c r="F49" i="2" s="1"/>
  <c r="D50" i="2"/>
  <c r="F50" i="2" s="1"/>
  <c r="D51" i="2"/>
  <c r="F51" i="2" s="1"/>
  <c r="D52" i="2"/>
  <c r="F52" i="2" s="1"/>
  <c r="D53" i="2"/>
  <c r="F53" i="2" s="1"/>
  <c r="D54" i="2"/>
  <c r="F54" i="2" s="1"/>
  <c r="D55" i="2"/>
  <c r="F55" i="2" s="1"/>
  <c r="D56" i="2"/>
  <c r="F56" i="2" s="1"/>
  <c r="D57" i="2"/>
  <c r="F57" i="2" s="1"/>
  <c r="D58" i="2"/>
  <c r="F58" i="2" s="1"/>
  <c r="D59" i="2"/>
  <c r="F59" i="2" s="1"/>
  <c r="D60" i="2"/>
  <c r="F60" i="2" s="1"/>
  <c r="D61" i="2"/>
  <c r="F61" i="2" s="1"/>
  <c r="D62" i="2"/>
  <c r="F62" i="2" s="1"/>
  <c r="D63" i="2"/>
  <c r="F63" i="2" s="1"/>
  <c r="D64" i="2"/>
  <c r="F64" i="2" s="1"/>
  <c r="D65" i="2"/>
  <c r="D9" i="2"/>
  <c r="H9" i="2" s="1"/>
  <c r="D10" i="2"/>
  <c r="H10" i="2" s="1"/>
  <c r="D11" i="2"/>
  <c r="H11" i="2" s="1"/>
  <c r="D12" i="2"/>
  <c r="H12" i="2" s="1"/>
  <c r="D13" i="2"/>
  <c r="H13" i="2" s="1"/>
  <c r="D14" i="2"/>
  <c r="H14" i="2" s="1"/>
  <c r="D15" i="2"/>
  <c r="H15" i="2" s="1"/>
  <c r="D16" i="2"/>
  <c r="H16" i="2" s="1"/>
  <c r="D17" i="2"/>
  <c r="H17" i="2" s="1"/>
  <c r="D18" i="2"/>
  <c r="H18" i="2" s="1"/>
  <c r="D19" i="2"/>
  <c r="H19" i="2" s="1"/>
  <c r="D20" i="2"/>
  <c r="H20" i="2" s="1"/>
  <c r="D21" i="2"/>
  <c r="H21" i="2" s="1"/>
  <c r="D22" i="2"/>
  <c r="H22" i="2" s="1"/>
  <c r="D23" i="2"/>
  <c r="H23" i="2" s="1"/>
  <c r="D24" i="2"/>
  <c r="H24" i="2" s="1"/>
  <c r="E207" i="1" l="1"/>
  <c r="F207" i="1"/>
  <c r="G206" i="1"/>
  <c r="D74" i="2"/>
  <c r="F74" i="2" s="1"/>
  <c r="D75" i="2"/>
  <c r="F75" i="2" s="1"/>
  <c r="D76" i="2"/>
  <c r="F76" i="2" s="1"/>
  <c r="D77" i="2"/>
  <c r="D78" i="2"/>
  <c r="D79" i="2"/>
  <c r="F79" i="2" s="1"/>
  <c r="D80" i="2"/>
  <c r="F80" i="2" s="1"/>
  <c r="D81" i="2"/>
  <c r="F81" i="2" s="1"/>
  <c r="D82" i="2"/>
  <c r="F82" i="2" s="1"/>
  <c r="D73" i="2"/>
  <c r="F73" i="2" s="1"/>
  <c r="F78" i="2"/>
  <c r="F77" i="2"/>
  <c r="D33" i="2"/>
  <c r="F33" i="2" s="1"/>
  <c r="D32" i="2"/>
  <c r="D8" i="2"/>
  <c r="H8" i="2" s="1"/>
  <c r="H207" i="1" l="1"/>
  <c r="G202" i="1"/>
  <c r="H201" i="1" s="1"/>
  <c r="F83" i="2"/>
  <c r="D89" i="2" s="1"/>
  <c r="D90" i="2"/>
  <c r="H25" i="2"/>
  <c r="D91" i="2" l="1"/>
</calcChain>
</file>

<file path=xl/comments1.xml><?xml version="1.0" encoding="utf-8"?>
<comments xmlns="http://schemas.openxmlformats.org/spreadsheetml/2006/main">
  <authors>
    <author>Jorge Mario Bernal Jiménez</author>
    <author>Usuario UTP</author>
  </authors>
  <commentList>
    <comment ref="E11" authorId="0" shapeId="0">
      <text>
        <r>
          <rPr>
            <b/>
            <sz val="10"/>
            <color rgb="FF000000"/>
            <rFont val="Tahoma"/>
            <family val="2"/>
          </rPr>
          <t>No puede exceder los valores limites mensuales establecidos por la Universidad.</t>
        </r>
      </text>
    </comment>
    <comment ref="H11" authorId="0" shapeId="0">
      <text>
        <r>
          <rPr>
            <b/>
            <sz val="10"/>
            <color rgb="FF000000"/>
            <rFont val="Tahoma"/>
            <family val="2"/>
          </rPr>
          <t>No puede exceder los valores limites mensuales establecidos por la Universidad.</t>
        </r>
      </text>
    </comment>
    <comment ref="E30" authorId="0" shapeId="0">
      <text>
        <r>
          <rPr>
            <b/>
            <sz val="10"/>
            <color rgb="FF000000"/>
            <rFont val="Tahoma"/>
            <family val="2"/>
          </rPr>
          <t>Valor hora estimada para la sguiente vigencia (Este valor puede variar al momento de ejecutar pues depende del aumento que establezca el Gobierno Nacional al SMMLV)</t>
        </r>
      </text>
    </comment>
    <comment ref="I30" authorId="0" shapeId="0">
      <text>
        <r>
          <rPr>
            <b/>
            <sz val="10"/>
            <color rgb="FF000000"/>
            <rFont val="Tahoma"/>
            <family val="2"/>
          </rPr>
          <t>Valor hora estimada para la sguiente vigencia (Este valor puede variar al momento de ejecutar pues depende del aumento que establezca el Gobierno Nacional al SMMLV)</t>
        </r>
      </text>
    </comment>
    <comment ref="A49" authorId="1" shapeId="0">
      <text>
        <r>
          <rPr>
            <b/>
            <sz val="10"/>
            <color indexed="81"/>
            <rFont val="Tahoma"/>
            <family val="2"/>
          </rPr>
          <t>Es el nombre con el que se conoce comercialmente el equipo o material a comprar, con el que el Almacén codificará e ingresará al inventario; por eso es importante que este nombre esté en español y sea lo más claro posible.</t>
        </r>
      </text>
    </comment>
    <comment ref="C49" authorId="1" shapeId="0">
      <text>
        <r>
          <rPr>
            <b/>
            <sz val="10"/>
            <color indexed="81"/>
            <rFont val="Tahoma"/>
            <family val="2"/>
          </rPr>
          <t>Describir las características, referencias, modelos, colores, tamaños, códigos, partes, entre otros, de los equipos y/o elementos solicitados.</t>
        </r>
      </text>
    </comment>
    <comment ref="E49" authorId="1" shapeId="0">
      <text>
        <r>
          <rPr>
            <b/>
            <sz val="10"/>
            <color indexed="81"/>
            <rFont val="Tahoma"/>
            <family val="2"/>
          </rPr>
          <t xml:space="preserve">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
</t>
        </r>
        <r>
          <rPr>
            <sz val="9"/>
            <color indexed="81"/>
            <rFont val="Tahoma"/>
            <family val="2"/>
          </rPr>
          <t xml:space="preserve">
</t>
        </r>
      </text>
    </comment>
    <comment ref="H49" authorId="1" shapeId="0">
      <text>
        <r>
          <rPr>
            <b/>
            <sz val="10"/>
            <color indexed="81"/>
            <rFont val="Tahoma"/>
            <family val="2"/>
          </rPr>
          <t xml:space="preserve">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
</t>
        </r>
        <r>
          <rPr>
            <sz val="9"/>
            <color indexed="81"/>
            <rFont val="Tahoma"/>
            <family val="2"/>
          </rPr>
          <t xml:space="preserve">
</t>
        </r>
      </text>
    </comment>
    <comment ref="C68" authorId="1" shapeId="0">
      <text>
        <r>
          <rPr>
            <b/>
            <sz val="10"/>
            <color indexed="81"/>
            <rFont val="Tahoma"/>
            <family val="2"/>
          </rPr>
          <t>Describir las características, referencias, modelos, colores, tamaños, códigos, partes, entre otros, de los equipos y/o elementos solicitados.</t>
        </r>
        <r>
          <rPr>
            <sz val="9"/>
            <color indexed="81"/>
            <rFont val="Tahoma"/>
            <family val="2"/>
          </rPr>
          <t xml:space="preserve">
</t>
        </r>
      </text>
    </comment>
    <comment ref="E68" authorId="1"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b/>
            <sz val="9"/>
            <color indexed="81"/>
            <rFont val="Tahoma"/>
            <family val="2"/>
          </rPr>
          <t>.</t>
        </r>
        <r>
          <rPr>
            <sz val="9"/>
            <color indexed="81"/>
            <rFont val="Tahoma"/>
            <family val="2"/>
          </rPr>
          <t xml:space="preserve">
</t>
        </r>
      </text>
    </comment>
    <comment ref="H68" authorId="1"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sz val="10"/>
            <color indexed="81"/>
            <rFont val="Tahoma"/>
            <family val="2"/>
          </rPr>
          <t xml:space="preserve">
</t>
        </r>
      </text>
    </comment>
    <comment ref="A104" authorId="1" shapeId="0">
      <text>
        <r>
          <rPr>
            <b/>
            <sz val="10"/>
            <color indexed="81"/>
            <rFont val="Tahoma"/>
            <family val="2"/>
          </rPr>
          <t>Es el nombre con el que se conoce comercialmente el equipo o material a comprar, con el que el Almacén codificará e ingresará al inventario; por eso es importante que este nombre esté en español y sea lo más claro posible.</t>
        </r>
      </text>
    </comment>
    <comment ref="C104" authorId="1" shapeId="0">
      <text>
        <r>
          <rPr>
            <b/>
            <sz val="10"/>
            <color indexed="81"/>
            <rFont val="Tahoma"/>
            <family val="2"/>
          </rPr>
          <t>Describir las características, referencias, modelos, colores, tamaños, códigos, partes, entre otros, de los equipos y/o elementos solicitados.</t>
        </r>
        <r>
          <rPr>
            <sz val="9"/>
            <color indexed="81"/>
            <rFont val="Tahoma"/>
            <family val="2"/>
          </rPr>
          <t xml:space="preserve">
</t>
        </r>
      </text>
    </comment>
    <comment ref="E104" authorId="1"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sz val="10"/>
            <color indexed="81"/>
            <rFont val="Tahoma"/>
            <family val="2"/>
          </rPr>
          <t xml:space="preserve">
</t>
        </r>
      </text>
    </comment>
    <comment ref="H104" authorId="1"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E123" authorId="1" shapeId="0">
      <text>
        <r>
          <rPr>
            <b/>
            <sz val="10"/>
            <color indexed="81"/>
            <rFont val="Tahoma"/>
            <family val="2"/>
          </rPr>
          <t>Personas que serán financiadas con cargo al proyecto para el desarrollo de esta actividad.</t>
        </r>
      </text>
    </comment>
    <comment ref="F123" authorId="0" shapeId="0">
      <text>
        <r>
          <rPr>
            <b/>
            <sz val="10"/>
            <color rgb="FF000000"/>
            <rFont val="Tahoma"/>
            <family val="2"/>
          </rPr>
          <t>Estimar el valor de tiquetes aereos nacionales en $700.000 e internacionales en $3.000.000</t>
        </r>
        <r>
          <rPr>
            <sz val="10"/>
            <color rgb="FF000000"/>
            <rFont val="Tahoma"/>
            <family val="2"/>
          </rPr>
          <t>.</t>
        </r>
      </text>
    </comment>
    <comment ref="H123" authorId="1" shapeId="0">
      <text>
        <r>
          <rPr>
            <b/>
            <sz val="10"/>
            <color indexed="81"/>
            <rFont val="Tahoma"/>
            <family val="2"/>
          </rPr>
          <t>Personas que serán financiadas con cargo al proyecto para el desarrollo de esta actividad.</t>
        </r>
      </text>
    </comment>
    <comment ref="I123" authorId="0" shapeId="0">
      <text>
        <r>
          <rPr>
            <b/>
            <sz val="10"/>
            <color rgb="FF000000"/>
            <rFont val="Tahoma"/>
            <family val="2"/>
          </rPr>
          <t>Estimar el valor de tiquetes aereos nacionales en $700.000 e internacionales en $3.000.000</t>
        </r>
        <r>
          <rPr>
            <sz val="10"/>
            <color rgb="FF000000"/>
            <rFont val="Tahoma"/>
            <family val="2"/>
          </rPr>
          <t>.</t>
        </r>
      </text>
    </comment>
    <comment ref="E143" authorId="1" shapeId="0">
      <text>
        <r>
          <rPr>
            <b/>
            <sz val="10"/>
            <color indexed="81"/>
            <rFont val="Tahoma"/>
            <family val="2"/>
          </rPr>
          <t>Personas que serán financiadas con cargo al proyecto para el desarrollo de esta actividad.</t>
        </r>
      </text>
    </comment>
    <comment ref="H143" authorId="1" shapeId="0">
      <text>
        <r>
          <rPr>
            <b/>
            <sz val="10"/>
            <color indexed="81"/>
            <rFont val="Tahoma"/>
            <family val="2"/>
          </rPr>
          <t>Personas que serán financiadas con cargo al proyecto para el desarrollo de esta actividad.</t>
        </r>
        <r>
          <rPr>
            <sz val="10"/>
            <color indexed="81"/>
            <rFont val="Tahoma"/>
            <family val="2"/>
          </rPr>
          <t xml:space="preserve">
</t>
        </r>
      </text>
    </comment>
    <comment ref="E163" authorId="1"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H163" authorId="1"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E182" authorId="1"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H182" authorId="1"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E207" authorId="1" shapeId="0">
      <text>
        <r>
          <rPr>
            <b/>
            <sz val="9"/>
            <color indexed="81"/>
            <rFont val="Tahoma"/>
            <family val="2"/>
          </rPr>
          <t>Se debe presupuestar en el primer año entre el 40% y el 60% del total de financiación y el valor restante para el año 2.Se exceptúan de esta restricción las propuestas en las que el rubro de compra de equipos y reactivos correspondan a más del 60% del valor total del proyecto.</t>
        </r>
      </text>
    </comment>
  </commentList>
</comments>
</file>

<file path=xl/comments2.xml><?xml version="1.0" encoding="utf-8"?>
<comments xmlns="http://schemas.openxmlformats.org/spreadsheetml/2006/main">
  <authors>
    <author>Usuario UTP</author>
  </authors>
  <commentList>
    <comment ref="C5" authorId="0" shapeId="0">
      <text>
        <r>
          <rPr>
            <b/>
            <sz val="9"/>
            <color indexed="81"/>
            <rFont val="Tahoma"/>
            <family val="2"/>
          </rPr>
          <t>Usuario UTP:</t>
        </r>
        <r>
          <rPr>
            <sz val="9"/>
            <color indexed="81"/>
            <rFont val="Tahoma"/>
            <family val="2"/>
          </rPr>
          <t xml:space="preserve">
Por favor indique el valor del salario base devengado por el docente, no tener en cuenta bonificaciones, asistencias técnicas o estimulos.</t>
        </r>
      </text>
    </comment>
    <comment ref="C29" authorId="0" shapeId="0">
      <text>
        <r>
          <rPr>
            <b/>
            <sz val="9"/>
            <color indexed="81"/>
            <rFont val="Tahoma"/>
            <family val="2"/>
          </rPr>
          <t>Usuario UTP:</t>
        </r>
        <r>
          <rPr>
            <sz val="9"/>
            <color indexed="81"/>
            <rFont val="Tahoma"/>
            <family val="2"/>
          </rPr>
          <t xml:space="preserve">
Registre el valor que aparece en el inventario</t>
        </r>
      </text>
    </comment>
    <comment ref="A68" authorId="0" shapeId="0">
      <text>
        <r>
          <rPr>
            <b/>
            <sz val="9"/>
            <color rgb="FF000000"/>
            <rFont val="Tahoma"/>
            <family val="2"/>
          </rPr>
          <t>Usuario UTP:</t>
        </r>
        <r>
          <rPr>
            <sz val="9"/>
            <color rgb="FF000000"/>
            <rFont val="Tahoma"/>
            <family val="2"/>
          </rPr>
          <t xml:space="preserve">
</t>
        </r>
        <r>
          <rPr>
            <sz val="9"/>
            <color rgb="FF000000"/>
            <rFont val="Tahoma"/>
            <family val="2"/>
          </rPr>
          <t>Este valor debe estar soportado por una certificación de la oficina de Planeación</t>
        </r>
      </text>
    </comment>
    <comment ref="C70" authorId="0" shapeId="0">
      <text>
        <r>
          <rPr>
            <b/>
            <sz val="9"/>
            <color rgb="FF000000"/>
            <rFont val="Tahoma"/>
            <family val="2"/>
          </rPr>
          <t>Usuario UTP:</t>
        </r>
        <r>
          <rPr>
            <sz val="9"/>
            <color rgb="FF000000"/>
            <rFont val="Tahoma"/>
            <family val="2"/>
          </rPr>
          <t xml:space="preserve">
</t>
        </r>
        <r>
          <rPr>
            <sz val="9"/>
            <color rgb="FF000000"/>
            <rFont val="Tahoma"/>
            <family val="2"/>
          </rPr>
          <t>Registre el valor que aparece en la certificación emitida por la oficina de Planeación</t>
        </r>
      </text>
    </comment>
  </commentList>
</comments>
</file>

<file path=xl/sharedStrings.xml><?xml version="1.0" encoding="utf-8"?>
<sst xmlns="http://schemas.openxmlformats.org/spreadsheetml/2006/main" count="221" uniqueCount="113">
  <si>
    <t>UNIVERSIDAD TECNOLÓGICA DE PEREIRA</t>
  </si>
  <si>
    <t>TOTAL</t>
  </si>
  <si>
    <t>PROPUESTA ECONÓMICA</t>
  </si>
  <si>
    <t>PROYECTO:</t>
  </si>
  <si>
    <t>DOCENTE RESPONSABLE:</t>
  </si>
  <si>
    <t>TIEMPO DE DEDICACIÓN DOCENTES UTP</t>
  </si>
  <si>
    <t>Este item contempla el tiempo de dedicación de docentes de planta o transitorios de la Universidad que participan en el desarrollo de la Investigación.</t>
  </si>
  <si>
    <t xml:space="preserve">NOMBRES Y APELLIDOS DEL DOCENTE </t>
  </si>
  <si>
    <t>FUNCIÓN EN EL PROYECTO</t>
  </si>
  <si>
    <t>VALOR CONTRATO MENSUAL $</t>
  </si>
  <si>
    <t>VALOR HORA</t>
  </si>
  <si>
    <t>DEDICACIÓN
HORAS/SEMANA</t>
  </si>
  <si>
    <t>NUMERO DE SEMANAS AL MES</t>
  </si>
  <si>
    <t>NUMERO DE MESES</t>
  </si>
  <si>
    <t>VALOR TOTAL APORTE EN ESPECIE</t>
  </si>
  <si>
    <t>USO DE EQUIPOS</t>
  </si>
  <si>
    <t>NOMBRE EQUIPO</t>
  </si>
  <si>
    <t>NO. PLACA</t>
  </si>
  <si>
    <t>VALOR DE INVENTARIO</t>
  </si>
  <si>
    <t>USO MENSUAL</t>
  </si>
  <si>
    <t>No. MESES QUE SE REQUIERE USAR EL EQUIPO</t>
  </si>
  <si>
    <t>VALOR TOTAL</t>
  </si>
  <si>
    <t>VALOR TOTAL APORTES ESPECIE</t>
  </si>
  <si>
    <t>TIEMPO DE DEDICACIÓN DOCENTES</t>
  </si>
  <si>
    <t>USO EQUIPOS</t>
  </si>
  <si>
    <t>TOTAL APORTES ESPECIE</t>
  </si>
  <si>
    <t>USO DE INFRAESTRUCTURA (Laboratorios, oficinas, etc)</t>
  </si>
  <si>
    <t>USO DE INFRAESTRUCTURA</t>
  </si>
  <si>
    <t>UBICACIÓN</t>
  </si>
  <si>
    <t>DESCRIPCION</t>
  </si>
  <si>
    <t xml:space="preserve">VALOR </t>
  </si>
  <si>
    <t>TOTAL RECURSOS SOLICITADOS</t>
  </si>
  <si>
    <t>ESPECIE</t>
  </si>
  <si>
    <t>VALOR TOTAL DE LA PROPUESTA</t>
  </si>
  <si>
    <t>NOMBRES Y APELLIDOS</t>
  </si>
  <si>
    <t>RUBRO CONTRATACIÓN DE PERSONAL Y/O SERVICIOS TECNICOS</t>
  </si>
  <si>
    <t>ORDENES DE SERVICIO</t>
  </si>
  <si>
    <t>PRESUPUESTO AÑO 1</t>
  </si>
  <si>
    <t>RUBRO MONITORÍAS</t>
  </si>
  <si>
    <t>(MONITORES)</t>
  </si>
  <si>
    <t>DEDICACIÓN
HORAS / MES</t>
  </si>
  <si>
    <t>VALOR HORA $</t>
  </si>
  <si>
    <t>NÚMERO DE MESES</t>
  </si>
  <si>
    <t>DURACIÓN (NÚMERO DE MESES)</t>
  </si>
  <si>
    <t>(EQUIPOS)</t>
  </si>
  <si>
    <t>NOMBRE DEL ELEMENTO</t>
  </si>
  <si>
    <t>JUSTIFICACION DE USO EN EL PROYECTO</t>
  </si>
  <si>
    <t>JUSTIFICACIÓN DE USO EN EL PROYECTO</t>
  </si>
  <si>
    <t>CANTIDAD</t>
  </si>
  <si>
    <t>PRECIO/UND IVA incluido</t>
  </si>
  <si>
    <t>ESPECIFICACIÓN Y/O REFERENCIA</t>
  </si>
  <si>
    <t>RUBRO COMPRA DE EQUIPOS Y SOFTWARE</t>
  </si>
  <si>
    <t>(MATERIAL DE LABORATORIO)</t>
  </si>
  <si>
    <t>RUBRO COMPRA DE MATERIALES DE LABORATORIO Y/O REACTIVOS</t>
  </si>
  <si>
    <t>RUBRO COMPRA DE MATERIALES (PAPELERIA, MATERIALES ELECTRICOS, ELECTRONICOS, ETC)NO APLICA PARA EQUIPOS</t>
  </si>
  <si>
    <t>(MATERIAL DE OFICINA Y OTROS)</t>
  </si>
  <si>
    <t>RUBRO COMPRA DE TIQUETES AEREOS</t>
  </si>
  <si>
    <t>(PASAJES)</t>
  </si>
  <si>
    <t>DESCRIPCIÓN (OBJETO DE LA ACTIVIDAD)</t>
  </si>
  <si>
    <t xml:space="preserve">OBJETIVO Y JUSTIFICACIÓN </t>
  </si>
  <si>
    <t>ITINERARIO (LUGAR)</t>
  </si>
  <si>
    <t>FECHAS PREVISTAS</t>
  </si>
  <si>
    <t xml:space="preserve"> MONTO TIQUETE</t>
  </si>
  <si>
    <t># PERSONAS FINANCIADAS</t>
  </si>
  <si>
    <t>TOTALES</t>
  </si>
  <si>
    <t>TOTAL GENERAL</t>
  </si>
  <si>
    <t>RUBRO INSCRIPCIONES VIATICOS Y/O APOYO ECONOMICO</t>
  </si>
  <si>
    <t>(INSCRIPCION VIATICO Y/O APOYO ECONOMICO)</t>
  </si>
  <si>
    <t>PERSONA/ INSTITUCIÓN A VISITAR</t>
  </si>
  <si>
    <t>MONTO INSCRIPCION, VIATICO, APOYO ECONOMICO</t>
  </si>
  <si>
    <t>RUBRO COMPRA DE BIBLIOGRAFIA</t>
  </si>
  <si>
    <t>(BIBLIOGRAFIA)</t>
  </si>
  <si>
    <t>NOMBRE DEL TEXTO</t>
  </si>
  <si>
    <t>EDITORIAL O AUTOR</t>
  </si>
  <si>
    <t>RUBRO PUBLICACIONES (IMPRESOS, FOTOCOPIAS)</t>
  </si>
  <si>
    <t>(PUBLICACIONES)</t>
  </si>
  <si>
    <t>JUSTIFICACION EN EL PROYECTO</t>
  </si>
  <si>
    <t>Fotocopias</t>
  </si>
  <si>
    <t>Publicación de libro, manual o cartilla</t>
  </si>
  <si>
    <t>Gastos por publicación de artículo en revista indexada</t>
  </si>
  <si>
    <t>Otro</t>
  </si>
  <si>
    <t>RUBRO</t>
  </si>
  <si>
    <t>AÑO 1</t>
  </si>
  <si>
    <t>AÑO 2</t>
  </si>
  <si>
    <t>BIBLIOGRAFIA</t>
  </si>
  <si>
    <t>PRESUPUESTO POR RUBROS Y AÑOS</t>
  </si>
  <si>
    <t>MONITORES</t>
  </si>
  <si>
    <t>EQUIPOS</t>
  </si>
  <si>
    <t>MATERIAL DE LABORATORIO</t>
  </si>
  <si>
    <t>MATERIAL DE OFICINA Y OTROS</t>
  </si>
  <si>
    <t>PASAJES</t>
  </si>
  <si>
    <t>INSCRIPCION VIATICO Y/O APOYO ECONOMICO</t>
  </si>
  <si>
    <t>PUBLICACIONES</t>
  </si>
  <si>
    <t xml:space="preserve">DISTRIBUCIÓN PRESUPUESTAL </t>
  </si>
  <si>
    <t>PRESUPUESTO AÑO 2</t>
  </si>
  <si>
    <t>APORTE CONTRAPARTIDA</t>
  </si>
  <si>
    <t>PRESUPUESTO</t>
  </si>
  <si>
    <t>TOTAL PROYECTO</t>
  </si>
  <si>
    <t>NOTA: En el momento de la ejecución de los recursos se analizará la necesidad de los elementos relacionados, es importante resaltar que por politicas institucionales máximo se aprobará la compra de 20 cantidades por elemento de papelería.</t>
  </si>
  <si>
    <t xml:space="preserve">NOTA: Los Grupos de Investigación que se presenten en la Convocatoria podrán asociarse para la adquisición de equipos especializados de laboratorio y/o reactivos químicos que superen el monto asignado adicional ($15.000.000), siempre y cuando dicha adquisición se requiera para el desarrollo de cada una de las propuestas presentadas. </t>
  </si>
  <si>
    <t>NOTA: En el desarrollo del proyecto podrá vincular estudiantes únicamente de pregrado que se encuentren activos académica y financieramente, retribuyendo como estímulo el pago de monitorias según las horas requeridas en el proyecto. Como máximo podrán trabajar 96 horas mes. Los estudiantes de maestría y doctorado, al ser profesionales podrán vincularse como prestación de servicios, asumiendo las obligaciones legales que su contratación implique.
Para la contratación de los estudiantes se verificará que el promedio del estudiante del semestre inmediatamente anterior sea igual o superior a 3.5 y no podra tener otra monitoría activa al momento de la vinculación como monitor al proyecto.</t>
  </si>
  <si>
    <t>NOTAS:
CONTRATACIÓN DE PERSONAL O SERVICIOS TÉCNICOS: Los proyectos podrán vincular personal técnico para apoyar el desarrollo de labores netamente investigativas, relacionadas con el objeto de la investigación; las contrataciones se realizarán bajo la modalidad de prestación de servicio y el personal a contratar deberá asumir los gastos de seguridad social establecidos por Ley.
Aclaraciones adicionales sobre la financiación: 
a) No está permitido contratar personal para desarrollar labores administrativas ni contables relacionadas con el proyecto.
b) No está permitido contratar al desarrollo de actividades del proyecto financiado personal administrativo UTP, docentes de planta o transitorios, debido a que su vinculación con la Institución enmarca el desarrollo de actividades para el cumplimiento del PDI.
c) En caso de requerir, los proyectos financiados pueden vincular únicamente docentes catedráticos. Esta vinculación se realizará a través de un contrato de prestación de servicios y la persona deberá asumir los aportes de seguridad social establecidos por ley.
d) El investigador principal realizará las funciones de supervisión de todas las contrataciones realizadas en el marco del proyecto.
⮚ SERVICIOS TÉCNICOS: Se financiarán los gastos derivados de los servicios técnicos especializados para el desarrollo de la investigación.
⮚ MANTENIMIENTO DE EQUIPOS: En este rubro se podrá presupuestar el mantenimiento preventivo o correctivo de los equipos a usar en el proyecto.
⮚ OBRAS FÍSICAS: Para los casos en los que se requiera realizar modificaciones estructurales a los laboratorios u obras físicas, para adecuación de equipos, es imprescindible contar con el visto bueno de la Oficina de Planeación de la Universidad. Para este caso, se deben incluir los costos totales del servicio: contratación de personal, diseño, materiales, etc.</t>
  </si>
  <si>
    <t>NOTAS: a) Los Grupos de Investigación que se presenten en la Convocatoria podrán asociarse para la adquisición de equipos especializados y/o reactivos químicos que superen el monto asignado adicional ($15.000.000), siempre y cuando dicha adquisición se requiera para el desarrollo de cada una de las propuestas presentadas. 
b) Se financiará la adquisición de equipos y software para el desarrollo del proyecto, se recomienda proyectarse para el primer año de ejecución, teniendo en cuenta su necesidad para el desarrollo del mismo.
c) No se aprueba la adquisición de memorias USB, la compra de equipos de cualquier naturaleza estará sujeta a la aprobación de la División de Sistemas, Mantenimientos y/o Servicios (según corresponda) previa justificación. 
Si el equipo solicitado requiere modificaciones al espacio físico de ubicación o instalaciones especiales, debe  adjuntarse el visto bueno de la Oficina de Planeación para dicha modificación.</t>
  </si>
  <si>
    <t>NOTAS: Para el desarrollo de la investigación se financiará hasta el 40% del monto total del proyecto en el rubro viajes,  únicamente para realizar las siguientes actividades:
a) a) Participación con ponencia oral aprobada (no aplica para póster), en eventos académicos nacionales o internacionales. Se destaca que solo se financiará con recursos de la Universidad la presentación de UNA persona vinculada al proyecto financiado a una misma ponencia nacional o internacional, por un monto máximo de ocho millones de pesos ($8.000.000).
b) Financiar desplazamientos en el territorio nacional, para el desarrollo de actividades inherentes al proyecto: entrevistas, trabajo de campo, recolección de muestras, etc.  
Para ejecutar este rubro, es indispensable que el objeto de su gasto se encuentre enmarcado en alguna de las actividades anteriormente descritas, independientemente la disponibilidad presupuestal del proyecto la aprobación de recursos para cada actividad esta sujeta a la normatividad institucional vigente en el momento de la ejecución.Una vez culminada la actividad se deberá presentar a la Vicerrectoría de Investigaciones, Innovación y Extensión un informe, así como la legalización del gasto ante tesorería.</t>
  </si>
  <si>
    <t>NOTA: Como resultado de la investigación podrá presupuestar en el rubro de publicaciones la creación de material de difusión, cartillas, libros, manuales, artículos en revistas indexadas,  etc;  dicho monto debe registrarse para el segundo año de ejecución del proyecto y deberá contemplar para el caso de los libros los costos de Corrección de Estilo, Diseño e  Impresión.</t>
  </si>
  <si>
    <t>(CONTRATO U ORDEN DE PRESTACIÓN DE SERVICIOS O PRÁCTICA EN INVESTIGACIÓN)</t>
  </si>
  <si>
    <t>NOTA: Se recomienda revisar la existencia y disponibilidad de los libros requeridos en Biblioteca, a traves del siguiente link http://biblioteca.utp.edu.co/  
El material bibliográfico que se encuentre en Biblioteca no podrá ser comprado, todos los textos adquiridos deberán ser entregados en perfectas condiciones a Biblioteca una vez culmine el proyecto.</t>
  </si>
  <si>
    <t>TIPO DE ELEMENTO</t>
  </si>
  <si>
    <t>Reactivo</t>
  </si>
  <si>
    <t>Otros Material de Laboratorio</t>
  </si>
  <si>
    <t xml:space="preserve">
NOTAS IMPORTANTES: 
a) Se debe presupuestar en el primer año entre el 40% y el 60% del total de financiación y el valor restante para el año 2. Se exceptúan de esta restricción las propuestas en las que el rubro de compra de equipos y reactivos correspondan a más del 60% del valor total del proyecto.
b) Los recursos asignados para el cumplimiento de los productos mínimos establecidos en la convocatoria serán intransferibles e inmodificables.
c) La financiación solicitada debe corresponder, en la justa medida, al desarrollo de los objetivos y actividades planeadas en la investigación, de acuerdo con los porcentajes establecidos en esta convocatoria.
d) El presupuesto será aprobado según la distribución establecida por años; en ningún caso se autorizará el traslado de recursos de una vigencia a otra (de un año a otro).
e) Es importante realizar un buen ejercicio de planeación presupuestal para el desarrollo del proyecto de investigación, dado que solo se aprobarán tres traslados presupuestales entre rubros durante la duración del proyecto, pero no entre vigencias fiscales.
f) La ejecución presupuestal de los recursos deberá realizarse bajo las políticas y procedimientos institucionales, vigentes en el momento de la ejecución.
g) Una vez aprobado el proyecto de investigación, todas las solicitudes de ejecución presupuestal deberán ser tramitadas directamente en la Vicerrectoría de Investigaciones, Innovación y Extensión, mediante los formatos establecidos, con la firma del investigador principal.
</t>
  </si>
  <si>
    <t>TOTAL POR AÑO ($)</t>
  </si>
  <si>
    <t>TOTAL POR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</si>
</sst>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 #,##0.00_);_(&quot;$&quot;\ * \(#,##0.00\);_(&quot;$&quot;\ * &quot;-&quot;??_);_(@_)"/>
    <numFmt numFmtId="165" formatCode="_(* #,##0.00_);_(* \(#,##0.00\);_(* &quot;-&quot;??_);_(@_)"/>
    <numFmt numFmtId="166" formatCode="_-&quot;$&quot;* #,##0_-;\-&quot;$&quot;* #,##0_-;_-&quot;$&quot;* &quot;-&quot;_-;_-@_-"/>
    <numFmt numFmtId="167" formatCode="&quot;$&quot;\ #,##0"/>
    <numFmt numFmtId="168" formatCode="_(&quot;$&quot;\ * #,##0_);_(&quot;$&quot;\ * \(#,##0\);_(&quot;$&quot;\ * &quot;-&quot;??_);_(@_)"/>
    <numFmt numFmtId="169" formatCode="_-&quot;$&quot;\ * #,##0.0_-;\-&quot;$&quot;\ * #,##0.0_-;_-&quot;$&quot;\ *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indexed="9"/>
      <name val="Arial"/>
      <family val="2"/>
    </font>
    <font>
      <sz val="12"/>
      <color indexed="8"/>
      <name val="Arial"/>
      <family val="2"/>
    </font>
    <font>
      <b/>
      <sz val="12"/>
      <name val="Arial"/>
      <family val="2"/>
    </font>
    <font>
      <sz val="12"/>
      <name val="Arial"/>
      <family val="2"/>
    </font>
    <font>
      <sz val="11"/>
      <color indexed="8"/>
      <name val="Calibri"/>
      <family val="2"/>
    </font>
    <font>
      <b/>
      <sz val="9"/>
      <color indexed="81"/>
      <name val="Tahoma"/>
      <family val="2"/>
    </font>
    <font>
      <sz val="9"/>
      <color indexed="81"/>
      <name val="Tahoma"/>
      <family val="2"/>
    </font>
    <font>
      <sz val="11"/>
      <color indexed="8"/>
      <name val="Arial"/>
      <family val="2"/>
    </font>
    <font>
      <b/>
      <sz val="9"/>
      <color rgb="FF000000"/>
      <name val="Tahoma"/>
      <family val="2"/>
    </font>
    <font>
      <sz val="9"/>
      <color rgb="FF000000"/>
      <name val="Tahoma"/>
      <family val="2"/>
    </font>
    <font>
      <sz val="10"/>
      <color rgb="FF000000"/>
      <name val="Tahoma"/>
      <family val="2"/>
    </font>
    <font>
      <b/>
      <sz val="10"/>
      <color rgb="FF000000"/>
      <name val="Tahoma"/>
      <family val="2"/>
    </font>
    <font>
      <b/>
      <sz val="16"/>
      <name val="Arial"/>
      <family val="2"/>
    </font>
    <font>
      <b/>
      <sz val="11"/>
      <name val="Arial"/>
      <family val="2"/>
    </font>
    <font>
      <b/>
      <sz val="11"/>
      <name val="Calibri"/>
      <family val="2"/>
      <scheme val="minor"/>
    </font>
    <font>
      <sz val="11"/>
      <name val="Calibri"/>
      <family val="2"/>
      <scheme val="minor"/>
    </font>
    <font>
      <sz val="11"/>
      <color indexed="8"/>
      <name val="Calibri"/>
      <family val="2"/>
      <scheme val="minor"/>
    </font>
    <font>
      <b/>
      <sz val="14"/>
      <color theme="0"/>
      <name val="Calibri"/>
      <family val="2"/>
      <scheme val="minor"/>
    </font>
    <font>
      <b/>
      <sz val="18"/>
      <name val="Calibri"/>
      <family val="2"/>
      <scheme val="minor"/>
    </font>
    <font>
      <b/>
      <sz val="10"/>
      <color indexed="81"/>
      <name val="Tahoma"/>
      <family val="2"/>
    </font>
    <font>
      <sz val="10"/>
      <color indexed="81"/>
      <name val="Tahoma"/>
      <family val="2"/>
    </font>
    <font>
      <sz val="11"/>
      <color theme="0"/>
      <name val="Calibri"/>
      <family val="2"/>
      <scheme val="minor"/>
    </font>
    <font>
      <b/>
      <sz val="11"/>
      <color rgb="FFFF0000"/>
      <name val="Calibri"/>
      <family val="2"/>
      <scheme val="minor"/>
    </font>
    <font>
      <sz val="11"/>
      <color theme="0" tint="-0.34998626667073579"/>
      <name val="Calibri"/>
      <family val="2"/>
      <scheme val="minor"/>
    </font>
    <font>
      <b/>
      <sz val="11"/>
      <color rgb="FF0000FF"/>
      <name val="Calibri"/>
      <family val="2"/>
      <scheme val="minor"/>
    </font>
    <font>
      <b/>
      <sz val="8"/>
      <color rgb="FFFF0000"/>
      <name val="Calibri"/>
      <family val="2"/>
      <scheme val="minor"/>
    </font>
    <font>
      <b/>
      <sz val="14"/>
      <color indexed="8"/>
      <name val="Calibri"/>
      <family val="2"/>
      <scheme val="minor"/>
    </font>
    <font>
      <b/>
      <sz val="16"/>
      <color indexed="8"/>
      <name val="Calibri"/>
      <family val="2"/>
      <scheme val="minor"/>
    </font>
    <font>
      <b/>
      <sz val="16"/>
      <color theme="1"/>
      <name val="Calibri"/>
      <family val="2"/>
      <scheme val="minor"/>
    </font>
    <font>
      <b/>
      <sz val="14"/>
      <name val="Calibri"/>
      <family val="2"/>
      <scheme val="minor"/>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tint="-0.249977111117893"/>
        <bgColor indexed="64"/>
      </patternFill>
    </fill>
    <fill>
      <patternFill patternType="solid">
        <fgColor theme="1"/>
        <bgColor indexed="64"/>
      </patternFill>
    </fill>
    <fill>
      <patternFill patternType="solid">
        <fgColor theme="0"/>
        <bgColor indexed="64"/>
      </patternFill>
    </fill>
  </fills>
  <borders count="48">
    <border>
      <left/>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164" fontId="1" fillId="0" borderId="0" applyFont="0" applyFill="0" applyBorder="0" applyAlignment="0" applyProtection="0"/>
    <xf numFmtId="165" fontId="8"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cellStyleXfs>
  <cellXfs count="175">
    <xf numFmtId="0" fontId="0" fillId="0" borderId="0" xfId="0"/>
    <xf numFmtId="0" fontId="0" fillId="0" borderId="0" xfId="0" applyAlignment="1">
      <alignment wrapText="1"/>
    </xf>
    <xf numFmtId="0" fontId="3" fillId="0" borderId="0" xfId="0" applyFont="1"/>
    <xf numFmtId="0" fontId="5" fillId="4" borderId="0" xfId="0" applyFont="1" applyFill="1" applyProtection="1">
      <protection locked="0"/>
    </xf>
    <xf numFmtId="167" fontId="5" fillId="4" borderId="0" xfId="0" applyNumberFormat="1" applyFont="1" applyFill="1" applyProtection="1">
      <protection locked="0"/>
    </xf>
    <xf numFmtId="0" fontId="7" fillId="4" borderId="6"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6" fillId="6" borderId="4" xfId="0" applyFont="1" applyFill="1" applyBorder="1" applyAlignment="1" applyProtection="1">
      <alignment horizontal="centerContinuous" vertical="center" wrapText="1"/>
      <protection locked="0"/>
    </xf>
    <xf numFmtId="0" fontId="3" fillId="0" borderId="0" xfId="0" applyFont="1" applyFill="1"/>
    <xf numFmtId="0" fontId="4" fillId="0" borderId="0" xfId="0" applyFont="1" applyFill="1" applyAlignment="1" applyProtection="1">
      <alignment vertical="center" wrapText="1"/>
      <protection locked="0"/>
    </xf>
    <xf numFmtId="0" fontId="3" fillId="0" borderId="0" xfId="0" applyFont="1" applyFill="1" applyBorder="1"/>
    <xf numFmtId="0" fontId="7" fillId="0" borderId="0" xfId="0" applyFont="1" applyFill="1" applyBorder="1" applyAlignment="1" applyProtection="1">
      <alignment horizontal="center" vertical="center" wrapText="1"/>
      <protection locked="0"/>
    </xf>
    <xf numFmtId="167" fontId="7" fillId="0" borderId="0" xfId="0" applyNumberFormat="1" applyFont="1" applyFill="1" applyBorder="1" applyAlignment="1" applyProtection="1">
      <alignment horizontal="center" vertical="center" wrapText="1"/>
    </xf>
    <xf numFmtId="167" fontId="6" fillId="0" borderId="0" xfId="2" applyNumberFormat="1" applyFont="1" applyFill="1" applyBorder="1" applyAlignment="1" applyProtection="1">
      <alignment horizontal="center" vertical="center" wrapText="1"/>
    </xf>
    <xf numFmtId="0" fontId="0" fillId="0" borderId="0" xfId="0" applyAlignment="1" applyProtection="1">
      <alignment wrapText="1"/>
      <protection locked="0"/>
    </xf>
    <xf numFmtId="0" fontId="2" fillId="0" borderId="0" xfId="0" applyFont="1" applyAlignment="1" applyProtection="1">
      <alignment wrapText="1"/>
      <protection locked="0"/>
    </xf>
    <xf numFmtId="164" fontId="0" fillId="0" borderId="0" xfId="1" applyFont="1" applyAlignment="1" applyProtection="1">
      <alignment horizontal="center" wrapText="1"/>
      <protection locked="0"/>
    </xf>
    <xf numFmtId="0" fontId="2" fillId="0" borderId="0" xfId="0" applyFont="1" applyBorder="1" applyAlignment="1" applyProtection="1">
      <alignment horizontal="center" wrapText="1"/>
      <protection locked="0"/>
    </xf>
    <xf numFmtId="0" fontId="0" fillId="0" borderId="0" xfId="0" applyAlignment="1" applyProtection="1">
      <alignment horizontal="center" wrapText="1"/>
      <protection locked="0"/>
    </xf>
    <xf numFmtId="0" fontId="2" fillId="0" borderId="4" xfId="0" applyFont="1" applyBorder="1" applyAlignment="1" applyProtection="1">
      <alignment horizontal="center" wrapText="1"/>
      <protection locked="0"/>
    </xf>
    <xf numFmtId="0" fontId="2" fillId="0" borderId="14" xfId="0" applyFont="1" applyBorder="1" applyAlignment="1" applyProtection="1">
      <alignment horizontal="left" wrapText="1"/>
      <protection locked="0"/>
    </xf>
    <xf numFmtId="0" fontId="2" fillId="0" borderId="0" xfId="0" applyFont="1" applyBorder="1" applyAlignment="1" applyProtection="1">
      <alignment horizontal="left" vertical="center" wrapText="1"/>
      <protection locked="0"/>
    </xf>
    <xf numFmtId="0" fontId="11" fillId="4" borderId="14" xfId="0" applyFont="1" applyFill="1" applyBorder="1" applyAlignment="1" applyProtection="1">
      <alignment vertical="center" wrapText="1"/>
    </xf>
    <xf numFmtId="0" fontId="11" fillId="4" borderId="11" xfId="0" applyFont="1" applyFill="1" applyBorder="1" applyAlignment="1" applyProtection="1">
      <alignment vertical="center" wrapText="1"/>
    </xf>
    <xf numFmtId="0" fontId="0" fillId="0" borderId="0" xfId="0" applyFont="1" applyAlignment="1" applyProtection="1">
      <alignment wrapText="1"/>
      <protection locked="0"/>
    </xf>
    <xf numFmtId="0" fontId="2" fillId="0" borderId="5" xfId="0" applyFont="1" applyBorder="1" applyAlignment="1" applyProtection="1">
      <alignment horizontal="center" wrapText="1"/>
      <protection locked="0"/>
    </xf>
    <xf numFmtId="0" fontId="19" fillId="4" borderId="14" xfId="0" applyFont="1" applyFill="1" applyBorder="1" applyAlignment="1" applyProtection="1">
      <alignment horizontal="center" vertical="center" wrapText="1"/>
      <protection locked="0"/>
    </xf>
    <xf numFmtId="0" fontId="2" fillId="0" borderId="14" xfId="0" applyFont="1" applyBorder="1" applyAlignment="1" applyProtection="1">
      <alignment horizontal="center" wrapText="1"/>
      <protection locked="0"/>
    </xf>
    <xf numFmtId="0" fontId="2" fillId="0" borderId="0" xfId="0" applyFont="1" applyAlignment="1" applyProtection="1">
      <alignment wrapText="1"/>
    </xf>
    <xf numFmtId="0" fontId="2" fillId="0" borderId="0" xfId="0" applyFont="1" applyAlignment="1" applyProtection="1">
      <alignment horizontal="left" wrapText="1"/>
    </xf>
    <xf numFmtId="0" fontId="2" fillId="0" borderId="0" xfId="0" applyFont="1" applyBorder="1" applyAlignment="1" applyProtection="1">
      <alignment horizontal="center" wrapText="1"/>
    </xf>
    <xf numFmtId="0" fontId="0" fillId="0" borderId="0" xfId="0" applyFont="1" applyAlignment="1" applyProtection="1">
      <alignment wrapText="1"/>
    </xf>
    <xf numFmtId="0" fontId="18" fillId="5" borderId="14" xfId="0" applyFont="1" applyFill="1" applyBorder="1" applyAlignment="1" applyProtection="1">
      <alignment horizontal="center" vertical="center" wrapText="1"/>
    </xf>
    <xf numFmtId="0" fontId="18" fillId="5" borderId="4" xfId="0" applyFont="1" applyFill="1" applyBorder="1" applyAlignment="1" applyProtection="1">
      <alignment horizontal="center" vertical="center" wrapText="1"/>
    </xf>
    <xf numFmtId="0" fontId="18" fillId="5" borderId="15"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168" fontId="19" fillId="4" borderId="4" xfId="1" applyNumberFormat="1" applyFont="1" applyFill="1" applyBorder="1" applyAlignment="1" applyProtection="1">
      <alignment horizontal="center" vertical="center" wrapText="1"/>
      <protection hidden="1"/>
    </xf>
    <xf numFmtId="168" fontId="19" fillId="4" borderId="15" xfId="1" applyNumberFormat="1" applyFont="1" applyFill="1" applyBorder="1" applyAlignment="1" applyProtection="1">
      <alignment horizontal="center" vertical="center" wrapText="1"/>
      <protection hidden="1"/>
    </xf>
    <xf numFmtId="166" fontId="18" fillId="5" borderId="18" xfId="3" applyFont="1" applyFill="1" applyBorder="1" applyAlignment="1" applyProtection="1">
      <alignment horizontal="center" vertical="center" wrapText="1"/>
      <protection hidden="1"/>
    </xf>
    <xf numFmtId="0" fontId="2" fillId="0" borderId="0" xfId="0" applyFont="1" applyBorder="1" applyAlignment="1" applyProtection="1">
      <alignment horizontal="left" vertical="center" wrapText="1"/>
    </xf>
    <xf numFmtId="0" fontId="18" fillId="5" borderId="22" xfId="0" applyFont="1" applyFill="1" applyBorder="1" applyAlignment="1" applyProtection="1">
      <alignment horizontal="right" vertical="center" wrapText="1"/>
    </xf>
    <xf numFmtId="166" fontId="18" fillId="5" borderId="15" xfId="3" applyFont="1" applyFill="1" applyBorder="1" applyAlignment="1" applyProtection="1">
      <alignment vertical="center" wrapText="1"/>
      <protection hidden="1"/>
    </xf>
    <xf numFmtId="1" fontId="18" fillId="5" borderId="4" xfId="0" applyNumberFormat="1" applyFont="1" applyFill="1" applyBorder="1" applyAlignment="1" applyProtection="1">
      <alignment vertical="center" wrapText="1"/>
      <protection hidden="1"/>
    </xf>
    <xf numFmtId="166" fontId="19" fillId="4" borderId="15" xfId="3" applyFont="1" applyFill="1" applyBorder="1" applyAlignment="1" applyProtection="1">
      <alignment horizontal="center" vertical="center" wrapText="1"/>
      <protection locked="0"/>
    </xf>
    <xf numFmtId="1" fontId="19" fillId="4" borderId="4" xfId="1" applyNumberFormat="1" applyFont="1" applyFill="1" applyBorder="1" applyAlignment="1" applyProtection="1">
      <alignment horizontal="center" vertical="center" wrapText="1"/>
      <protection locked="0"/>
    </xf>
    <xf numFmtId="168" fontId="19" fillId="4" borderId="4" xfId="1" applyNumberFormat="1" applyFont="1" applyFill="1" applyBorder="1" applyAlignment="1" applyProtection="1">
      <alignment horizontal="center" vertical="center" wrapText="1"/>
      <protection locked="0"/>
    </xf>
    <xf numFmtId="166" fontId="19" fillId="4" borderId="4" xfId="3" applyFont="1" applyFill="1" applyBorder="1" applyAlignment="1" applyProtection="1">
      <alignment horizontal="center" vertical="center" wrapText="1"/>
      <protection locked="0"/>
    </xf>
    <xf numFmtId="0" fontId="2" fillId="0" borderId="14" xfId="0" applyFont="1" applyBorder="1" applyAlignment="1" applyProtection="1">
      <alignment horizontal="left" wrapText="1"/>
    </xf>
    <xf numFmtId="0" fontId="0" fillId="0" borderId="0" xfId="0" applyAlignment="1" applyProtection="1">
      <alignment wrapText="1"/>
    </xf>
    <xf numFmtId="164" fontId="20" fillId="4" borderId="4" xfId="0" applyNumberFormat="1" applyFont="1" applyFill="1" applyBorder="1" applyAlignment="1" applyProtection="1">
      <alignment horizontal="center" vertical="center" wrapText="1"/>
      <protection hidden="1"/>
    </xf>
    <xf numFmtId="164" fontId="20" fillId="4" borderId="15" xfId="0" applyNumberFormat="1" applyFont="1" applyFill="1" applyBorder="1" applyAlignment="1" applyProtection="1">
      <alignment horizontal="center" vertical="center" wrapText="1"/>
      <protection hidden="1"/>
    </xf>
    <xf numFmtId="164" fontId="20" fillId="4" borderId="6" xfId="0" applyNumberFormat="1" applyFont="1" applyFill="1" applyBorder="1" applyAlignment="1" applyProtection="1">
      <alignment horizontal="center" vertical="center" wrapText="1"/>
      <protection hidden="1"/>
    </xf>
    <xf numFmtId="164" fontId="20" fillId="4" borderId="27" xfId="0" applyNumberFormat="1" applyFont="1" applyFill="1" applyBorder="1" applyAlignment="1" applyProtection="1">
      <alignment horizontal="center" vertical="center" wrapText="1"/>
      <protection hidden="1"/>
    </xf>
    <xf numFmtId="0" fontId="5" fillId="3" borderId="0" xfId="0" applyFont="1" applyFill="1" applyAlignment="1" applyProtection="1">
      <alignment vertical="center" wrapText="1"/>
    </xf>
    <xf numFmtId="0" fontId="5" fillId="4" borderId="0" xfId="0" applyFont="1" applyFill="1" applyProtection="1"/>
    <xf numFmtId="167" fontId="5" fillId="4" borderId="0" xfId="0" applyNumberFormat="1" applyFont="1" applyFill="1" applyProtection="1"/>
    <xf numFmtId="164" fontId="7" fillId="4" borderId="6" xfId="1" applyFont="1" applyFill="1" applyBorder="1" applyAlignment="1" applyProtection="1">
      <alignment horizontal="center" vertical="center" wrapText="1"/>
      <protection hidden="1"/>
    </xf>
    <xf numFmtId="164" fontId="7" fillId="4" borderId="6" xfId="0" applyNumberFormat="1" applyFont="1" applyFill="1" applyBorder="1" applyAlignment="1" applyProtection="1">
      <alignment horizontal="center" vertical="center" wrapText="1"/>
      <protection hidden="1"/>
    </xf>
    <xf numFmtId="164" fontId="6" fillId="6" borderId="4" xfId="2" applyNumberFormat="1" applyFont="1" applyFill="1" applyBorder="1" applyAlignment="1" applyProtection="1">
      <alignment horizontal="center" vertical="center" wrapText="1"/>
      <protection hidden="1"/>
    </xf>
    <xf numFmtId="0" fontId="6" fillId="6" borderId="4" xfId="0" applyFont="1" applyFill="1" applyBorder="1" applyAlignment="1" applyProtection="1">
      <alignment horizontal="centerContinuous" vertical="center" wrapText="1"/>
    </xf>
    <xf numFmtId="0" fontId="3" fillId="0" borderId="0" xfId="0" applyFont="1" applyProtection="1"/>
    <xf numFmtId="164" fontId="7" fillId="4" borderId="4" xfId="1" applyFont="1" applyFill="1" applyBorder="1" applyAlignment="1" applyProtection="1">
      <alignment horizontal="center" vertical="center" wrapText="1"/>
      <protection hidden="1"/>
    </xf>
    <xf numFmtId="164" fontId="6" fillId="6" borderId="4" xfId="1" applyFont="1" applyFill="1" applyBorder="1" applyAlignment="1" applyProtection="1">
      <alignment horizontal="centerContinuous" vertical="center" wrapText="1"/>
      <protection hidden="1"/>
    </xf>
    <xf numFmtId="164" fontId="7" fillId="7" borderId="4" xfId="1" applyNumberFormat="1" applyFont="1" applyFill="1" applyBorder="1" applyAlignment="1" applyProtection="1">
      <alignment horizontal="center" vertical="center" wrapText="1"/>
      <protection hidden="1"/>
    </xf>
    <xf numFmtId="164" fontId="7" fillId="4" borderId="4" xfId="1" applyNumberFormat="1" applyFont="1" applyFill="1" applyBorder="1" applyAlignment="1" applyProtection="1">
      <alignment horizontal="center" vertical="center" wrapText="1"/>
      <protection hidden="1"/>
    </xf>
    <xf numFmtId="0" fontId="6" fillId="5" borderId="16" xfId="0" applyFont="1" applyFill="1" applyBorder="1" applyAlignment="1" applyProtection="1">
      <alignment horizontal="right" vertical="center" wrapText="1"/>
    </xf>
    <xf numFmtId="0" fontId="6" fillId="5" borderId="28" xfId="0" applyFont="1" applyFill="1" applyBorder="1" applyAlignment="1" applyProtection="1">
      <alignment horizontal="right" vertical="center" wrapText="1"/>
    </xf>
    <xf numFmtId="167" fontId="11" fillId="4" borderId="12" xfId="0" applyNumberFormat="1" applyFont="1" applyFill="1" applyBorder="1" applyAlignment="1" applyProtection="1">
      <alignment horizontal="center" vertical="center" wrapText="1"/>
      <protection hidden="1"/>
    </xf>
    <xf numFmtId="167" fontId="11" fillId="4" borderId="13" xfId="0" applyNumberFormat="1" applyFont="1" applyFill="1" applyBorder="1" applyAlignment="1" applyProtection="1">
      <alignment horizontal="center" vertical="center" wrapText="1"/>
      <protection hidden="1"/>
    </xf>
    <xf numFmtId="167" fontId="11" fillId="4" borderId="4" xfId="0" applyNumberFormat="1" applyFont="1" applyFill="1" applyBorder="1" applyAlignment="1" applyProtection="1">
      <alignment horizontal="center" vertical="center" wrapText="1"/>
      <protection hidden="1"/>
    </xf>
    <xf numFmtId="167" fontId="11" fillId="4" borderId="15" xfId="0" applyNumberFormat="1" applyFont="1" applyFill="1" applyBorder="1" applyAlignment="1" applyProtection="1">
      <alignment horizontal="center" vertical="center" wrapText="1"/>
      <protection hidden="1"/>
    </xf>
    <xf numFmtId="166" fontId="17" fillId="5" borderId="17" xfId="3" applyFont="1" applyFill="1" applyBorder="1" applyAlignment="1" applyProtection="1">
      <alignment vertical="center" wrapText="1"/>
      <protection hidden="1"/>
    </xf>
    <xf numFmtId="166" fontId="17" fillId="5" borderId="18" xfId="3" applyFont="1" applyFill="1" applyBorder="1" applyAlignment="1" applyProtection="1">
      <alignment vertical="center" wrapText="1"/>
      <protection hidden="1"/>
    </xf>
    <xf numFmtId="0" fontId="2" fillId="0" borderId="4" xfId="0" applyFont="1" applyBorder="1" applyAlignment="1" applyProtection="1">
      <alignment horizontal="left" wrapText="1"/>
      <protection locked="0"/>
    </xf>
    <xf numFmtId="0" fontId="27" fillId="0" borderId="0" xfId="0" applyFont="1" applyAlignment="1" applyProtection="1">
      <alignment wrapText="1"/>
      <protection locked="0"/>
    </xf>
    <xf numFmtId="0" fontId="27" fillId="0" borderId="0" xfId="0" applyFont="1" applyAlignment="1" applyProtection="1">
      <protection locked="0"/>
    </xf>
    <xf numFmtId="0" fontId="0" fillId="0" borderId="0" xfId="0" applyAlignment="1" applyProtection="1">
      <alignment wrapText="1"/>
      <protection hidden="1"/>
    </xf>
    <xf numFmtId="0" fontId="26" fillId="0" borderId="0" xfId="0" applyFont="1" applyAlignment="1" applyProtection="1">
      <alignment wrapText="1"/>
      <protection hidden="1"/>
    </xf>
    <xf numFmtId="0" fontId="0" fillId="0" borderId="0" xfId="0" applyFont="1" applyAlignment="1" applyProtection="1">
      <alignment wrapText="1"/>
      <protection hidden="1"/>
    </xf>
    <xf numFmtId="164" fontId="25" fillId="0" borderId="0" xfId="0" applyNumberFormat="1" applyFont="1" applyAlignment="1" applyProtection="1">
      <alignment wrapText="1"/>
      <protection hidden="1"/>
    </xf>
    <xf numFmtId="169" fontId="25" fillId="9" borderId="0" xfId="0" applyNumberFormat="1" applyFont="1" applyFill="1" applyAlignment="1" applyProtection="1">
      <alignment wrapText="1"/>
      <protection hidden="1"/>
    </xf>
    <xf numFmtId="166" fontId="25" fillId="9" borderId="0" xfId="3" applyFont="1" applyFill="1" applyAlignment="1" applyProtection="1">
      <alignment wrapText="1"/>
      <protection hidden="1"/>
    </xf>
    <xf numFmtId="166" fontId="25" fillId="9" borderId="0" xfId="0" applyNumberFormat="1" applyFont="1" applyFill="1" applyAlignment="1" applyProtection="1">
      <alignment wrapText="1"/>
      <protection hidden="1"/>
    </xf>
    <xf numFmtId="9" fontId="25" fillId="9" borderId="0" xfId="4" applyFont="1" applyFill="1" applyAlignment="1" applyProtection="1">
      <alignment wrapText="1"/>
      <protection hidden="1"/>
    </xf>
    <xf numFmtId="168" fontId="19" fillId="4" borderId="25" xfId="1" applyNumberFormat="1" applyFont="1" applyFill="1" applyBorder="1" applyAlignment="1" applyProtection="1">
      <alignment horizontal="center" vertical="center" wrapText="1"/>
      <protection hidden="1"/>
    </xf>
    <xf numFmtId="9" fontId="33" fillId="9" borderId="17" xfId="4" applyFont="1" applyFill="1" applyBorder="1" applyAlignment="1" applyProtection="1">
      <alignment horizontal="right" vertical="center" wrapText="1"/>
      <protection hidden="1"/>
    </xf>
    <xf numFmtId="9" fontId="33" fillId="9" borderId="18" xfId="4" applyFont="1" applyFill="1" applyBorder="1" applyAlignment="1" applyProtection="1">
      <alignment horizontal="right" vertical="center" wrapText="1"/>
      <protection hidden="1"/>
    </xf>
    <xf numFmtId="0" fontId="26" fillId="0" borderId="0" xfId="0" applyFont="1" applyAlignment="1" applyProtection="1">
      <alignment horizontal="left" wrapText="1"/>
      <protection hidden="1"/>
    </xf>
    <xf numFmtId="0" fontId="18" fillId="5" borderId="33" xfId="0" applyFont="1" applyFill="1" applyBorder="1" applyAlignment="1" applyProtection="1">
      <alignment horizontal="center" vertical="center" wrapText="1"/>
    </xf>
    <xf numFmtId="0" fontId="18" fillId="5" borderId="34" xfId="0" applyFont="1" applyFill="1" applyBorder="1" applyAlignment="1" applyProtection="1">
      <alignment horizontal="center" vertical="center" wrapText="1"/>
    </xf>
    <xf numFmtId="0" fontId="18" fillId="5" borderId="35" xfId="0" applyFont="1" applyFill="1" applyBorder="1" applyAlignment="1" applyProtection="1">
      <alignment horizontal="center" vertical="center" wrapText="1"/>
    </xf>
    <xf numFmtId="0" fontId="2" fillId="0" borderId="5" xfId="0" applyFont="1" applyBorder="1" applyAlignment="1" applyProtection="1">
      <alignment horizontal="center" wrapText="1"/>
      <protection locked="0"/>
    </xf>
    <xf numFmtId="0" fontId="2" fillId="0" borderId="3" xfId="0" applyFont="1" applyBorder="1" applyAlignment="1" applyProtection="1">
      <alignment horizontal="center" wrapText="1"/>
      <protection locked="0"/>
    </xf>
    <xf numFmtId="0" fontId="18" fillId="5" borderId="19" xfId="0" applyFont="1" applyFill="1" applyBorder="1" applyAlignment="1" applyProtection="1">
      <alignment horizontal="center" vertical="center" wrapText="1"/>
    </xf>
    <xf numFmtId="0" fontId="18" fillId="5" borderId="20" xfId="0" applyFont="1" applyFill="1" applyBorder="1" applyAlignment="1" applyProtection="1">
      <alignment horizontal="center" vertical="center" wrapText="1"/>
    </xf>
    <xf numFmtId="0" fontId="18" fillId="5" borderId="21" xfId="0" applyFont="1" applyFill="1" applyBorder="1" applyAlignment="1" applyProtection="1">
      <alignment horizontal="center" vertical="center" wrapText="1"/>
    </xf>
    <xf numFmtId="0" fontId="18" fillId="5" borderId="23"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8" fillId="5" borderId="24" xfId="0" applyFont="1" applyFill="1" applyBorder="1" applyAlignment="1" applyProtection="1">
      <alignment horizontal="center" vertical="center" wrapText="1"/>
    </xf>
    <xf numFmtId="0" fontId="18" fillId="5" borderId="42" xfId="0" applyFont="1" applyFill="1" applyBorder="1" applyAlignment="1" applyProtection="1">
      <alignment horizontal="center" vertical="center" wrapText="1"/>
    </xf>
    <xf numFmtId="0" fontId="18" fillId="5" borderId="2" xfId="0" applyFont="1" applyFill="1" applyBorder="1" applyAlignment="1" applyProtection="1">
      <alignment horizontal="center" vertical="center" wrapText="1"/>
    </xf>
    <xf numFmtId="0" fontId="18" fillId="5" borderId="22" xfId="0" applyFont="1" applyFill="1" applyBorder="1" applyAlignment="1" applyProtection="1">
      <alignment horizontal="center" vertical="center" wrapText="1"/>
    </xf>
    <xf numFmtId="0" fontId="18" fillId="5" borderId="3" xfId="0" applyFont="1" applyFill="1" applyBorder="1" applyAlignment="1" applyProtection="1">
      <alignment horizontal="center" vertical="center" wrapText="1"/>
    </xf>
    <xf numFmtId="0" fontId="18" fillId="5" borderId="25" xfId="0" applyFont="1" applyFill="1" applyBorder="1" applyAlignment="1" applyProtection="1">
      <alignment horizontal="center" vertical="center" wrapText="1"/>
    </xf>
    <xf numFmtId="0" fontId="18" fillId="5" borderId="36" xfId="0" applyFont="1" applyFill="1" applyBorder="1" applyAlignment="1" applyProtection="1">
      <alignment horizontal="right" vertical="center" wrapText="1"/>
    </xf>
    <xf numFmtId="0" fontId="18" fillId="5" borderId="37" xfId="0" applyFont="1" applyFill="1" applyBorder="1" applyAlignment="1" applyProtection="1">
      <alignment horizontal="right" vertical="center" wrapText="1"/>
    </xf>
    <xf numFmtId="0" fontId="2" fillId="0" borderId="31" xfId="0" applyFont="1" applyBorder="1" applyAlignment="1" applyProtection="1">
      <alignment horizontal="left" vertical="center" wrapText="1"/>
    </xf>
    <xf numFmtId="0" fontId="2" fillId="0" borderId="32"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18" fillId="5" borderId="30" xfId="0" applyFont="1" applyFill="1" applyBorder="1" applyAlignment="1" applyProtection="1">
      <alignment horizontal="center" vertical="center" wrapText="1"/>
    </xf>
    <xf numFmtId="0" fontId="18" fillId="5" borderId="45" xfId="0" applyFont="1" applyFill="1" applyBorder="1" applyAlignment="1" applyProtection="1">
      <alignment horizontal="center" vertical="center" wrapText="1"/>
    </xf>
    <xf numFmtId="0" fontId="18" fillId="5" borderId="46" xfId="0" applyFont="1" applyFill="1" applyBorder="1" applyAlignment="1" applyProtection="1">
      <alignment horizontal="center" vertical="center" wrapText="1"/>
    </xf>
    <xf numFmtId="0" fontId="18" fillId="5" borderId="47" xfId="0" applyFont="1" applyFill="1" applyBorder="1" applyAlignment="1" applyProtection="1">
      <alignment horizontal="center" vertical="center" wrapText="1"/>
    </xf>
    <xf numFmtId="0" fontId="18" fillId="5" borderId="38" xfId="0" applyFont="1" applyFill="1" applyBorder="1" applyAlignment="1" applyProtection="1">
      <alignment horizontal="center" vertical="center" wrapText="1"/>
    </xf>
    <xf numFmtId="0" fontId="18" fillId="5" borderId="39" xfId="0" applyFont="1" applyFill="1" applyBorder="1" applyAlignment="1" applyProtection="1">
      <alignment horizontal="center" vertical="center" wrapText="1"/>
    </xf>
    <xf numFmtId="0" fontId="21" fillId="8" borderId="0" xfId="0" applyFont="1" applyFill="1" applyAlignment="1" applyProtection="1">
      <alignment horizontal="center" wrapText="1"/>
    </xf>
    <xf numFmtId="0" fontId="2" fillId="0" borderId="0" xfId="0" applyFont="1" applyAlignment="1" applyProtection="1">
      <alignment horizontal="center" wrapText="1"/>
    </xf>
    <xf numFmtId="0" fontId="18" fillId="5" borderId="22" xfId="0" applyFont="1" applyFill="1" applyBorder="1" applyAlignment="1" applyProtection="1">
      <alignment horizontal="center" vertical="center" wrapText="1"/>
      <protection locked="0"/>
    </xf>
    <xf numFmtId="0" fontId="18" fillId="5" borderId="3" xfId="0" applyFont="1" applyFill="1" applyBorder="1" applyAlignment="1" applyProtection="1">
      <alignment horizontal="center" vertical="center" wrapText="1"/>
      <protection locked="0"/>
    </xf>
    <xf numFmtId="0" fontId="18" fillId="5" borderId="25" xfId="0" applyFont="1" applyFill="1" applyBorder="1" applyAlignment="1" applyProtection="1">
      <alignment horizontal="center" vertical="center" wrapText="1"/>
      <protection locked="0"/>
    </xf>
    <xf numFmtId="0" fontId="18" fillId="5" borderId="36" xfId="0" applyFont="1" applyFill="1" applyBorder="1" applyAlignment="1" applyProtection="1">
      <alignment horizontal="right" vertical="center" wrapText="1"/>
      <protection locked="0"/>
    </xf>
    <xf numFmtId="0" fontId="18" fillId="5" borderId="37" xfId="0" applyFont="1" applyFill="1" applyBorder="1" applyAlignment="1" applyProtection="1">
      <alignment horizontal="right" vertical="center" wrapText="1"/>
      <protection locked="0"/>
    </xf>
    <xf numFmtId="0" fontId="18" fillId="5" borderId="41" xfId="0" applyFont="1" applyFill="1" applyBorder="1" applyAlignment="1" applyProtection="1">
      <alignment horizontal="right" vertical="center" wrapText="1"/>
      <protection locked="0"/>
    </xf>
    <xf numFmtId="0" fontId="18" fillId="5" borderId="5" xfId="0" applyFont="1" applyFill="1" applyBorder="1" applyAlignment="1" applyProtection="1">
      <alignment horizontal="center" vertical="center" wrapText="1"/>
    </xf>
    <xf numFmtId="0" fontId="29" fillId="0" borderId="0" xfId="0" applyFont="1" applyAlignment="1" applyProtection="1">
      <alignment horizontal="left" wrapText="1"/>
      <protection hidden="1"/>
    </xf>
    <xf numFmtId="164" fontId="32" fillId="4" borderId="12" xfId="0" applyNumberFormat="1" applyFont="1" applyFill="1" applyBorder="1" applyAlignment="1" applyProtection="1">
      <alignment horizontal="center" vertical="center" wrapText="1"/>
      <protection hidden="1"/>
    </xf>
    <xf numFmtId="164" fontId="32" fillId="4" borderId="4" xfId="0" applyNumberFormat="1" applyFont="1" applyFill="1" applyBorder="1" applyAlignment="1" applyProtection="1">
      <alignment horizontal="center" vertical="center" wrapText="1"/>
      <protection hidden="1"/>
    </xf>
    <xf numFmtId="164" fontId="32" fillId="4" borderId="13" xfId="0" applyNumberFormat="1" applyFont="1" applyFill="1" applyBorder="1" applyAlignment="1" applyProtection="1">
      <alignment horizontal="center" vertical="center"/>
      <protection hidden="1"/>
    </xf>
    <xf numFmtId="164" fontId="32" fillId="4" borderId="15" xfId="0" applyNumberFormat="1" applyFont="1" applyFill="1" applyBorder="1" applyAlignment="1" applyProtection="1">
      <alignment horizontal="center" vertical="center"/>
      <protection hidden="1"/>
    </xf>
    <xf numFmtId="0" fontId="31" fillId="4" borderId="11" xfId="0" applyFont="1" applyFill="1" applyBorder="1" applyAlignment="1" applyProtection="1">
      <alignment horizontal="right" vertical="center" wrapText="1"/>
    </xf>
    <xf numFmtId="0" fontId="31" fillId="4" borderId="12" xfId="0" applyFont="1" applyFill="1" applyBorder="1" applyAlignment="1" applyProtection="1">
      <alignment horizontal="right" vertical="center" wrapText="1"/>
    </xf>
    <xf numFmtId="0" fontId="31" fillId="4" borderId="14" xfId="0" applyFont="1" applyFill="1" applyBorder="1" applyAlignment="1" applyProtection="1">
      <alignment horizontal="right" vertical="center" wrapText="1"/>
    </xf>
    <xf numFmtId="0" fontId="31" fillId="4" borderId="4" xfId="0" applyFont="1" applyFill="1" applyBorder="1" applyAlignment="1" applyProtection="1">
      <alignment horizontal="right" vertical="center" wrapText="1"/>
    </xf>
    <xf numFmtId="0" fontId="30" fillId="4" borderId="16" xfId="0" applyFont="1" applyFill="1" applyBorder="1" applyAlignment="1" applyProtection="1">
      <alignment horizontal="right" vertical="center" wrapText="1"/>
    </xf>
    <xf numFmtId="0" fontId="30" fillId="4" borderId="17" xfId="0" applyFont="1" applyFill="1" applyBorder="1" applyAlignment="1" applyProtection="1">
      <alignment horizontal="right" vertical="center" wrapText="1"/>
    </xf>
    <xf numFmtId="0" fontId="2" fillId="0" borderId="2" xfId="0" applyFont="1" applyBorder="1" applyAlignment="1" applyProtection="1">
      <alignment horizontal="center" wrapText="1"/>
      <protection locked="0"/>
    </xf>
    <xf numFmtId="0" fontId="28" fillId="0" borderId="0" xfId="0" applyFont="1" applyAlignment="1" applyProtection="1">
      <alignment horizontal="left" wrapText="1"/>
    </xf>
    <xf numFmtId="0" fontId="20" fillId="4" borderId="22" xfId="0" applyFont="1" applyFill="1" applyBorder="1" applyAlignment="1" applyProtection="1">
      <alignment horizontal="left" vertical="center" wrapText="1"/>
    </xf>
    <xf numFmtId="0" fontId="20" fillId="4" borderId="3" xfId="0" applyFont="1" applyFill="1" applyBorder="1" applyAlignment="1" applyProtection="1">
      <alignment horizontal="left" vertical="center" wrapText="1"/>
    </xf>
    <xf numFmtId="0" fontId="20" fillId="4" borderId="10" xfId="0" applyFont="1" applyFill="1" applyBorder="1" applyAlignment="1" applyProtection="1">
      <alignment horizontal="left" vertical="center" wrapText="1"/>
    </xf>
    <xf numFmtId="0" fontId="20" fillId="4" borderId="38" xfId="0" applyFont="1" applyFill="1" applyBorder="1" applyAlignment="1" applyProtection="1">
      <alignment horizontal="left" vertical="center" wrapText="1"/>
    </xf>
    <xf numFmtId="0" fontId="20" fillId="4" borderId="39" xfId="0" applyFont="1" applyFill="1" applyBorder="1" applyAlignment="1" applyProtection="1">
      <alignment horizontal="left" vertical="center" wrapText="1"/>
    </xf>
    <xf numFmtId="0" fontId="20" fillId="4" borderId="40" xfId="0" applyFont="1" applyFill="1" applyBorder="1" applyAlignment="1" applyProtection="1">
      <alignment horizontal="left" vertical="center" wrapText="1"/>
    </xf>
    <xf numFmtId="0" fontId="22" fillId="5" borderId="31" xfId="0" applyFont="1" applyFill="1" applyBorder="1" applyAlignment="1" applyProtection="1">
      <alignment horizontal="center" vertical="center" wrapText="1"/>
    </xf>
    <xf numFmtId="0" fontId="22" fillId="5" borderId="32" xfId="0" applyFont="1" applyFill="1" applyBorder="1" applyAlignment="1" applyProtection="1">
      <alignment horizontal="center" vertical="center" wrapText="1"/>
    </xf>
    <xf numFmtId="0" fontId="22" fillId="5" borderId="44" xfId="0" applyFont="1" applyFill="1" applyBorder="1" applyAlignment="1" applyProtection="1">
      <alignment horizontal="center" vertical="center" wrapText="1"/>
    </xf>
    <xf numFmtId="166" fontId="22" fillId="5" borderId="29" xfId="3" applyFont="1" applyFill="1" applyBorder="1" applyAlignment="1" applyProtection="1">
      <alignment horizontal="center" vertical="center" wrapText="1"/>
      <protection hidden="1"/>
    </xf>
    <xf numFmtId="166" fontId="22" fillId="5" borderId="1" xfId="3" applyFont="1" applyFill="1" applyBorder="1" applyAlignment="1" applyProtection="1">
      <alignment horizontal="center" vertical="center" wrapText="1"/>
      <protection hidden="1"/>
    </xf>
    <xf numFmtId="0" fontId="18" fillId="5" borderId="40" xfId="0" applyFont="1" applyFill="1" applyBorder="1" applyAlignment="1" applyProtection="1">
      <alignment horizontal="center" vertical="center" wrapText="1"/>
    </xf>
    <xf numFmtId="0" fontId="18" fillId="5" borderId="43" xfId="0" applyFont="1" applyFill="1" applyBorder="1" applyAlignment="1" applyProtection="1">
      <alignment horizontal="center" vertical="center" wrapText="1"/>
    </xf>
    <xf numFmtId="0" fontId="4" fillId="2" borderId="0" xfId="0" applyFont="1" applyFill="1" applyAlignment="1" applyProtection="1">
      <alignment horizontal="center" vertical="center" wrapText="1"/>
    </xf>
    <xf numFmtId="0" fontId="6" fillId="5" borderId="4"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xf>
    <xf numFmtId="0" fontId="6" fillId="7" borderId="5" xfId="0" applyFont="1" applyFill="1" applyBorder="1" applyAlignment="1" applyProtection="1">
      <alignment horizontal="right" vertical="center" wrapText="1"/>
    </xf>
    <xf numFmtId="0" fontId="6" fillId="7" borderId="3" xfId="0" applyFont="1" applyFill="1" applyBorder="1" applyAlignment="1" applyProtection="1">
      <alignment horizontal="right" vertical="center" wrapText="1"/>
    </xf>
    <xf numFmtId="0" fontId="6" fillId="7" borderId="10" xfId="0" applyFont="1" applyFill="1" applyBorder="1" applyAlignment="1" applyProtection="1">
      <alignment horizontal="right" vertical="center" wrapText="1"/>
    </xf>
    <xf numFmtId="167" fontId="6" fillId="5" borderId="4" xfId="0" applyNumberFormat="1" applyFont="1" applyFill="1" applyBorder="1" applyAlignment="1" applyProtection="1">
      <alignment horizontal="center" vertical="center" wrapText="1"/>
    </xf>
    <xf numFmtId="167" fontId="6" fillId="5" borderId="6" xfId="0" applyNumberFormat="1" applyFont="1" applyFill="1" applyBorder="1" applyAlignment="1" applyProtection="1">
      <alignment horizontal="center" vertical="center" wrapText="1"/>
    </xf>
    <xf numFmtId="0" fontId="6" fillId="5" borderId="8"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protection locked="0"/>
    </xf>
    <xf numFmtId="167" fontId="6" fillId="0" borderId="0" xfId="0" applyNumberFormat="1" applyFont="1" applyFill="1" applyBorder="1" applyAlignment="1" applyProtection="1">
      <alignment horizontal="center" vertical="center" wrapText="1"/>
      <protection locked="0"/>
    </xf>
    <xf numFmtId="166" fontId="16" fillId="5" borderId="29" xfId="3" applyFont="1" applyFill="1" applyBorder="1" applyAlignment="1" applyProtection="1">
      <alignment horizontal="center" vertical="center" wrapText="1"/>
      <protection hidden="1"/>
    </xf>
    <xf numFmtId="166" fontId="16" fillId="5" borderId="1" xfId="3" applyFont="1" applyFill="1" applyBorder="1" applyAlignment="1" applyProtection="1">
      <alignment horizontal="center" vertical="center" wrapText="1"/>
      <protection hidden="1"/>
    </xf>
    <xf numFmtId="0" fontId="6" fillId="5" borderId="11" xfId="0" applyFont="1" applyFill="1" applyBorder="1" applyAlignment="1" applyProtection="1">
      <alignment horizontal="center" vertical="center" wrapText="1"/>
    </xf>
    <xf numFmtId="0" fontId="6" fillId="5" borderId="26"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13" xfId="0" applyFont="1" applyFill="1" applyBorder="1" applyAlignment="1" applyProtection="1">
      <alignment horizontal="center" vertical="center" wrapText="1"/>
    </xf>
    <xf numFmtId="0" fontId="6" fillId="5" borderId="27" xfId="0" applyFont="1" applyFill="1" applyBorder="1" applyAlignment="1" applyProtection="1">
      <alignment horizontal="center" vertical="center" wrapText="1"/>
    </xf>
  </cellXfs>
  <cellStyles count="5">
    <cellStyle name="Millares 2" xfId="2"/>
    <cellStyle name="Moneda" xfId="1" builtinId="4"/>
    <cellStyle name="Moneda [0]" xfId="3" builtinId="7"/>
    <cellStyle name="Normal" xfId="0" builtinId="0"/>
    <cellStyle name="Porcentaje" xfId="4"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12"/>
  <sheetViews>
    <sheetView showGridLines="0" tabSelected="1" view="pageBreakPreview" topLeftCell="A190" zoomScale="96" zoomScaleNormal="75" zoomScaleSheetLayoutView="96" workbookViewId="0">
      <selection activeCell="A209" sqref="A209:J209"/>
    </sheetView>
  </sheetViews>
  <sheetFormatPr baseColWidth="10" defaultColWidth="0" defaultRowHeight="15" x14ac:dyDescent="0.25"/>
  <cols>
    <col min="1" max="1" width="31.42578125" style="15" customWidth="1"/>
    <col min="2" max="2" width="39.85546875" style="15" customWidth="1"/>
    <col min="3" max="3" width="24.85546875" style="15" customWidth="1"/>
    <col min="4" max="4" width="19.28515625" style="15" customWidth="1"/>
    <col min="5" max="5" width="23.85546875" style="15" customWidth="1"/>
    <col min="6" max="6" width="27.85546875" style="15" customWidth="1"/>
    <col min="7" max="7" width="18.140625" style="15" customWidth="1"/>
    <col min="8" max="8" width="25.5703125" style="15" customWidth="1"/>
    <col min="9" max="9" width="26.5703125" style="15" customWidth="1"/>
    <col min="10" max="10" width="18.28515625" style="15" customWidth="1"/>
    <col min="11" max="11" width="19.5703125" style="15" customWidth="1"/>
    <col min="12" max="12" width="20.28515625" style="15" customWidth="1"/>
    <col min="13" max="13" width="10.85546875" style="15" customWidth="1"/>
    <col min="14" max="19" width="0" style="15" hidden="1" customWidth="1"/>
    <col min="20" max="16384" width="11.42578125" style="15" hidden="1"/>
  </cols>
  <sheetData>
    <row r="1" spans="1:12" ht="15" customHeight="1" x14ac:dyDescent="0.25">
      <c r="A1" s="117" t="s">
        <v>0</v>
      </c>
      <c r="B1" s="117"/>
      <c r="C1" s="117"/>
      <c r="D1" s="117"/>
      <c r="E1" s="117"/>
      <c r="F1" s="117"/>
      <c r="G1" s="117"/>
      <c r="H1" s="117"/>
      <c r="I1" s="117"/>
      <c r="J1" s="16"/>
      <c r="K1" s="16"/>
      <c r="L1" s="16"/>
    </row>
    <row r="2" spans="1:12" ht="15" customHeight="1" x14ac:dyDescent="0.25">
      <c r="A2" s="117" t="s">
        <v>2</v>
      </c>
      <c r="B2" s="117"/>
      <c r="C2" s="117"/>
      <c r="D2" s="117"/>
      <c r="E2" s="117"/>
      <c r="F2" s="117"/>
      <c r="G2" s="117"/>
      <c r="H2" s="117"/>
      <c r="I2" s="117"/>
      <c r="J2" s="16"/>
      <c r="K2" s="16"/>
      <c r="L2" s="16"/>
    </row>
    <row r="3" spans="1:12" x14ac:dyDescent="0.25">
      <c r="A3" s="29" t="s">
        <v>3</v>
      </c>
      <c r="B3" s="136"/>
      <c r="C3" s="136"/>
      <c r="D3" s="136"/>
      <c r="E3" s="136"/>
      <c r="F3" s="136"/>
      <c r="G3" s="136"/>
      <c r="H3" s="136"/>
      <c r="I3" s="136"/>
    </row>
    <row r="4" spans="1:12" x14ac:dyDescent="0.25">
      <c r="A4" s="30" t="s">
        <v>4</v>
      </c>
      <c r="B4" s="93"/>
      <c r="C4" s="93"/>
      <c r="D4" s="93"/>
      <c r="E4" s="93"/>
      <c r="F4" s="93"/>
      <c r="G4" s="93"/>
      <c r="H4" s="93"/>
      <c r="I4" s="93"/>
    </row>
    <row r="5" spans="1:12" x14ac:dyDescent="0.25">
      <c r="A5" s="30"/>
      <c r="B5" s="18"/>
      <c r="C5" s="18"/>
      <c r="D5" s="25"/>
      <c r="E5" s="25"/>
      <c r="F5" s="25"/>
      <c r="G5" s="25"/>
      <c r="H5" s="25"/>
      <c r="I5" s="25"/>
    </row>
    <row r="6" spans="1:12" ht="15.95" customHeight="1" x14ac:dyDescent="0.3">
      <c r="A6" s="116" t="s">
        <v>96</v>
      </c>
      <c r="B6" s="116"/>
      <c r="C6" s="116"/>
      <c r="D6" s="116"/>
      <c r="E6" s="116"/>
      <c r="F6" s="116"/>
      <c r="G6" s="116"/>
      <c r="H6" s="116"/>
      <c r="I6" s="116"/>
    </row>
    <row r="7" spans="1:12" ht="15.75" thickBot="1" x14ac:dyDescent="0.3">
      <c r="A7" s="30"/>
      <c r="B7" s="31"/>
      <c r="C7" s="31"/>
      <c r="D7" s="32"/>
      <c r="E7" s="32"/>
      <c r="F7" s="32"/>
      <c r="G7" s="32"/>
      <c r="H7" s="32"/>
      <c r="I7" s="32"/>
    </row>
    <row r="8" spans="1:12" ht="15" customHeight="1" x14ac:dyDescent="0.25">
      <c r="A8" s="94" t="s">
        <v>35</v>
      </c>
      <c r="B8" s="95"/>
      <c r="C8" s="95"/>
      <c r="D8" s="95"/>
      <c r="E8" s="95"/>
      <c r="F8" s="95"/>
      <c r="G8" s="95"/>
      <c r="H8" s="95"/>
      <c r="I8" s="96"/>
    </row>
    <row r="9" spans="1:12" ht="15.75" thickBot="1" x14ac:dyDescent="0.3">
      <c r="A9" s="97" t="s">
        <v>105</v>
      </c>
      <c r="B9" s="98"/>
      <c r="C9" s="98"/>
      <c r="D9" s="98"/>
      <c r="E9" s="98"/>
      <c r="F9" s="98"/>
      <c r="G9" s="98"/>
      <c r="H9" s="98"/>
      <c r="I9" s="99"/>
    </row>
    <row r="10" spans="1:12" ht="30" customHeight="1" x14ac:dyDescent="0.25">
      <c r="A10" s="100"/>
      <c r="B10" s="101"/>
      <c r="C10" s="110"/>
      <c r="D10" s="89" t="s">
        <v>37</v>
      </c>
      <c r="E10" s="90"/>
      <c r="F10" s="91"/>
      <c r="G10" s="89" t="s">
        <v>94</v>
      </c>
      <c r="H10" s="90"/>
      <c r="I10" s="91"/>
    </row>
    <row r="11" spans="1:12" s="19" customFormat="1" ht="45" x14ac:dyDescent="0.25">
      <c r="A11" s="33" t="s">
        <v>34</v>
      </c>
      <c r="B11" s="124" t="s">
        <v>8</v>
      </c>
      <c r="C11" s="103"/>
      <c r="D11" s="33" t="s">
        <v>43</v>
      </c>
      <c r="E11" s="34" t="s">
        <v>9</v>
      </c>
      <c r="F11" s="35" t="s">
        <v>21</v>
      </c>
      <c r="G11" s="33" t="s">
        <v>43</v>
      </c>
      <c r="H11" s="34" t="s">
        <v>9</v>
      </c>
      <c r="I11" s="35" t="s">
        <v>21</v>
      </c>
    </row>
    <row r="12" spans="1:12" x14ac:dyDescent="0.25">
      <c r="A12" s="21"/>
      <c r="B12" s="92"/>
      <c r="C12" s="93"/>
      <c r="D12" s="27"/>
      <c r="E12" s="47"/>
      <c r="F12" s="38">
        <f>D12*E12</f>
        <v>0</v>
      </c>
      <c r="G12" s="27"/>
      <c r="H12" s="47"/>
      <c r="I12" s="38">
        <f>G12*H12</f>
        <v>0</v>
      </c>
    </row>
    <row r="13" spans="1:12" x14ac:dyDescent="0.25">
      <c r="A13" s="21"/>
      <c r="B13" s="92"/>
      <c r="C13" s="93"/>
      <c r="D13" s="27"/>
      <c r="E13" s="47"/>
      <c r="F13" s="38">
        <f t="shared" ref="F13:F23" si="0">D13*E13</f>
        <v>0</v>
      </c>
      <c r="G13" s="27"/>
      <c r="H13" s="47"/>
      <c r="I13" s="38">
        <f t="shared" ref="I13:I23" si="1">G13*H13</f>
        <v>0</v>
      </c>
    </row>
    <row r="14" spans="1:12" x14ac:dyDescent="0.25">
      <c r="A14" s="21"/>
      <c r="B14" s="92"/>
      <c r="C14" s="93"/>
      <c r="D14" s="27"/>
      <c r="E14" s="47"/>
      <c r="F14" s="38">
        <f t="shared" si="0"/>
        <v>0</v>
      </c>
      <c r="G14" s="27"/>
      <c r="H14" s="47"/>
      <c r="I14" s="38">
        <f t="shared" si="1"/>
        <v>0</v>
      </c>
    </row>
    <row r="15" spans="1:12" x14ac:dyDescent="0.25">
      <c r="A15" s="21"/>
      <c r="B15" s="92"/>
      <c r="C15" s="93"/>
      <c r="D15" s="27"/>
      <c r="E15" s="47"/>
      <c r="F15" s="38">
        <f t="shared" si="0"/>
        <v>0</v>
      </c>
      <c r="G15" s="27"/>
      <c r="H15" s="47"/>
      <c r="I15" s="38">
        <f t="shared" si="1"/>
        <v>0</v>
      </c>
    </row>
    <row r="16" spans="1:12" x14ac:dyDescent="0.25">
      <c r="A16" s="21"/>
      <c r="B16" s="92"/>
      <c r="C16" s="93"/>
      <c r="D16" s="27"/>
      <c r="E16" s="47"/>
      <c r="F16" s="38">
        <f t="shared" si="0"/>
        <v>0</v>
      </c>
      <c r="G16" s="27"/>
      <c r="H16" s="47"/>
      <c r="I16" s="38">
        <f t="shared" si="1"/>
        <v>0</v>
      </c>
    </row>
    <row r="17" spans="1:10" x14ac:dyDescent="0.25">
      <c r="A17" s="21"/>
      <c r="B17" s="92"/>
      <c r="C17" s="93"/>
      <c r="D17" s="27"/>
      <c r="E17" s="47"/>
      <c r="F17" s="38">
        <f t="shared" si="0"/>
        <v>0</v>
      </c>
      <c r="G17" s="27"/>
      <c r="H17" s="47"/>
      <c r="I17" s="38">
        <f t="shared" si="1"/>
        <v>0</v>
      </c>
    </row>
    <row r="18" spans="1:10" x14ac:dyDescent="0.25">
      <c r="A18" s="21"/>
      <c r="B18" s="92"/>
      <c r="C18" s="93"/>
      <c r="D18" s="27"/>
      <c r="E18" s="47"/>
      <c r="F18" s="38">
        <f t="shared" si="0"/>
        <v>0</v>
      </c>
      <c r="G18" s="27"/>
      <c r="H18" s="47"/>
      <c r="I18" s="38">
        <f t="shared" si="1"/>
        <v>0</v>
      </c>
    </row>
    <row r="19" spans="1:10" x14ac:dyDescent="0.25">
      <c r="A19" s="21"/>
      <c r="B19" s="92"/>
      <c r="C19" s="93"/>
      <c r="D19" s="27"/>
      <c r="E19" s="47"/>
      <c r="F19" s="38">
        <f t="shared" si="0"/>
        <v>0</v>
      </c>
      <c r="G19" s="27"/>
      <c r="H19" s="47"/>
      <c r="I19" s="38">
        <f t="shared" si="1"/>
        <v>0</v>
      </c>
    </row>
    <row r="20" spans="1:10" x14ac:dyDescent="0.25">
      <c r="A20" s="21"/>
      <c r="B20" s="92"/>
      <c r="C20" s="93"/>
      <c r="D20" s="27"/>
      <c r="E20" s="47"/>
      <c r="F20" s="38">
        <f t="shared" si="0"/>
        <v>0</v>
      </c>
      <c r="G20" s="27"/>
      <c r="H20" s="47"/>
      <c r="I20" s="38">
        <f t="shared" si="1"/>
        <v>0</v>
      </c>
    </row>
    <row r="21" spans="1:10" x14ac:dyDescent="0.25">
      <c r="A21" s="21"/>
      <c r="B21" s="92"/>
      <c r="C21" s="93"/>
      <c r="D21" s="27"/>
      <c r="E21" s="47"/>
      <c r="F21" s="38">
        <f t="shared" si="0"/>
        <v>0</v>
      </c>
      <c r="G21" s="27"/>
      <c r="H21" s="47"/>
      <c r="I21" s="38">
        <f t="shared" si="1"/>
        <v>0</v>
      </c>
    </row>
    <row r="22" spans="1:10" x14ac:dyDescent="0.25">
      <c r="A22" s="21"/>
      <c r="B22" s="92"/>
      <c r="C22" s="93"/>
      <c r="D22" s="27"/>
      <c r="E22" s="47"/>
      <c r="F22" s="38">
        <f t="shared" si="0"/>
        <v>0</v>
      </c>
      <c r="G22" s="27"/>
      <c r="H22" s="47"/>
      <c r="I22" s="38">
        <f t="shared" si="1"/>
        <v>0</v>
      </c>
    </row>
    <row r="23" spans="1:10" x14ac:dyDescent="0.25">
      <c r="A23" s="21"/>
      <c r="B23" s="92"/>
      <c r="C23" s="93"/>
      <c r="D23" s="27"/>
      <c r="E23" s="47"/>
      <c r="F23" s="38">
        <f t="shared" si="0"/>
        <v>0</v>
      </c>
      <c r="G23" s="27"/>
      <c r="H23" s="47"/>
      <c r="I23" s="38">
        <f t="shared" si="1"/>
        <v>0</v>
      </c>
    </row>
    <row r="24" spans="1:10" ht="15.75" thickBot="1" x14ac:dyDescent="0.3">
      <c r="A24" s="118"/>
      <c r="B24" s="119"/>
      <c r="C24" s="120"/>
      <c r="D24" s="121" t="s">
        <v>1</v>
      </c>
      <c r="E24" s="122"/>
      <c r="F24" s="39">
        <f>SUM(F12:F23)</f>
        <v>0</v>
      </c>
      <c r="G24" s="121" t="s">
        <v>1</v>
      </c>
      <c r="H24" s="122"/>
      <c r="I24" s="39">
        <f>SUM(I12:I23)</f>
        <v>0</v>
      </c>
    </row>
    <row r="25" spans="1:10" ht="217.5" customHeight="1" thickBot="1" x14ac:dyDescent="0.3">
      <c r="A25" s="107" t="s">
        <v>101</v>
      </c>
      <c r="B25" s="108"/>
      <c r="C25" s="108"/>
      <c r="D25" s="108"/>
      <c r="E25" s="108"/>
      <c r="F25" s="108"/>
      <c r="G25" s="108"/>
      <c r="H25" s="108"/>
      <c r="I25" s="109"/>
    </row>
    <row r="26" spans="1:10" ht="15.75" thickBot="1" x14ac:dyDescent="0.3">
      <c r="A26" s="22"/>
      <c r="B26" s="22"/>
      <c r="C26" s="22"/>
      <c r="D26" s="22"/>
      <c r="E26" s="22"/>
      <c r="F26" s="22"/>
      <c r="G26" s="22"/>
      <c r="H26" s="22"/>
      <c r="I26" s="22"/>
    </row>
    <row r="27" spans="1:10" x14ac:dyDescent="0.25">
      <c r="A27" s="94" t="s">
        <v>38</v>
      </c>
      <c r="B27" s="95"/>
      <c r="C27" s="95"/>
      <c r="D27" s="95"/>
      <c r="E27" s="95"/>
      <c r="F27" s="95"/>
      <c r="G27" s="95"/>
      <c r="H27" s="95"/>
      <c r="I27" s="95"/>
      <c r="J27" s="96"/>
    </row>
    <row r="28" spans="1:10" ht="15.75" thickBot="1" x14ac:dyDescent="0.3">
      <c r="A28" s="97" t="s">
        <v>39</v>
      </c>
      <c r="B28" s="98"/>
      <c r="C28" s="98"/>
      <c r="D28" s="98"/>
      <c r="E28" s="98"/>
      <c r="F28" s="98"/>
      <c r="G28" s="98"/>
      <c r="H28" s="98"/>
      <c r="I28" s="98"/>
      <c r="J28" s="99"/>
    </row>
    <row r="29" spans="1:10" ht="20.25" customHeight="1" x14ac:dyDescent="0.25">
      <c r="A29" s="100"/>
      <c r="B29" s="110"/>
      <c r="C29" s="89" t="s">
        <v>37</v>
      </c>
      <c r="D29" s="90"/>
      <c r="E29" s="90"/>
      <c r="F29" s="91"/>
      <c r="G29" s="89" t="s">
        <v>94</v>
      </c>
      <c r="H29" s="90"/>
      <c r="I29" s="90"/>
      <c r="J29" s="91"/>
    </row>
    <row r="30" spans="1:10" ht="30" x14ac:dyDescent="0.25">
      <c r="A30" s="33" t="s">
        <v>34</v>
      </c>
      <c r="B30" s="36" t="s">
        <v>8</v>
      </c>
      <c r="C30" s="33" t="s">
        <v>40</v>
      </c>
      <c r="D30" s="34" t="s">
        <v>42</v>
      </c>
      <c r="E30" s="34" t="s">
        <v>41</v>
      </c>
      <c r="F30" s="35" t="s">
        <v>21</v>
      </c>
      <c r="G30" s="33" t="s">
        <v>40</v>
      </c>
      <c r="H30" s="34" t="s">
        <v>42</v>
      </c>
      <c r="I30" s="34" t="s">
        <v>41</v>
      </c>
      <c r="J30" s="35" t="s">
        <v>21</v>
      </c>
    </row>
    <row r="31" spans="1:10" x14ac:dyDescent="0.25">
      <c r="A31" s="21"/>
      <c r="B31" s="26"/>
      <c r="C31" s="28"/>
      <c r="D31" s="20"/>
      <c r="E31" s="37">
        <f>7400*1.05</f>
        <v>7770</v>
      </c>
      <c r="F31" s="38">
        <f>C31*D31*E31</f>
        <v>0</v>
      </c>
      <c r="G31" s="28"/>
      <c r="H31" s="20"/>
      <c r="I31" s="37">
        <f>E31*1.05</f>
        <v>8158.5</v>
      </c>
      <c r="J31" s="38">
        <f>G31*H31*I31</f>
        <v>0</v>
      </c>
    </row>
    <row r="32" spans="1:10" x14ac:dyDescent="0.25">
      <c r="A32" s="21"/>
      <c r="B32" s="26"/>
      <c r="C32" s="28"/>
      <c r="D32" s="20"/>
      <c r="E32" s="37">
        <f t="shared" ref="E32:E42" si="2">7400*1.05</f>
        <v>7770</v>
      </c>
      <c r="F32" s="38">
        <f t="shared" ref="F32:F42" si="3">C32*D32*E32</f>
        <v>0</v>
      </c>
      <c r="G32" s="28"/>
      <c r="H32" s="20"/>
      <c r="I32" s="37">
        <f t="shared" ref="I32:I42" si="4">E32*1.05</f>
        <v>8158.5</v>
      </c>
      <c r="J32" s="38">
        <f t="shared" ref="J32:J42" si="5">G32*H32*I32</f>
        <v>0</v>
      </c>
    </row>
    <row r="33" spans="1:12" x14ac:dyDescent="0.25">
      <c r="A33" s="21"/>
      <c r="B33" s="26"/>
      <c r="C33" s="28"/>
      <c r="D33" s="20"/>
      <c r="E33" s="37">
        <f t="shared" si="2"/>
        <v>7770</v>
      </c>
      <c r="F33" s="38">
        <f t="shared" si="3"/>
        <v>0</v>
      </c>
      <c r="G33" s="28"/>
      <c r="H33" s="20"/>
      <c r="I33" s="37">
        <f t="shared" si="4"/>
        <v>8158.5</v>
      </c>
      <c r="J33" s="38">
        <f t="shared" si="5"/>
        <v>0</v>
      </c>
    </row>
    <row r="34" spans="1:12" x14ac:dyDescent="0.25">
      <c r="A34" s="21"/>
      <c r="B34" s="26"/>
      <c r="C34" s="28"/>
      <c r="D34" s="20"/>
      <c r="E34" s="37">
        <f t="shared" si="2"/>
        <v>7770</v>
      </c>
      <c r="F34" s="38">
        <f t="shared" si="3"/>
        <v>0</v>
      </c>
      <c r="G34" s="28"/>
      <c r="H34" s="20"/>
      <c r="I34" s="37">
        <f t="shared" si="4"/>
        <v>8158.5</v>
      </c>
      <c r="J34" s="38">
        <f t="shared" si="5"/>
        <v>0</v>
      </c>
    </row>
    <row r="35" spans="1:12" x14ac:dyDescent="0.25">
      <c r="A35" s="21"/>
      <c r="B35" s="26"/>
      <c r="C35" s="28"/>
      <c r="D35" s="20"/>
      <c r="E35" s="37">
        <f t="shared" si="2"/>
        <v>7770</v>
      </c>
      <c r="F35" s="38">
        <f t="shared" si="3"/>
        <v>0</v>
      </c>
      <c r="G35" s="28"/>
      <c r="H35" s="20"/>
      <c r="I35" s="37">
        <f t="shared" si="4"/>
        <v>8158.5</v>
      </c>
      <c r="J35" s="38">
        <f t="shared" si="5"/>
        <v>0</v>
      </c>
    </row>
    <row r="36" spans="1:12" x14ac:dyDescent="0.25">
      <c r="A36" s="21"/>
      <c r="B36" s="26"/>
      <c r="C36" s="28"/>
      <c r="D36" s="20"/>
      <c r="E36" s="37">
        <f t="shared" si="2"/>
        <v>7770</v>
      </c>
      <c r="F36" s="38">
        <f t="shared" si="3"/>
        <v>0</v>
      </c>
      <c r="G36" s="28"/>
      <c r="H36" s="20"/>
      <c r="I36" s="37">
        <f t="shared" si="4"/>
        <v>8158.5</v>
      </c>
      <c r="J36" s="38">
        <f t="shared" si="5"/>
        <v>0</v>
      </c>
    </row>
    <row r="37" spans="1:12" x14ac:dyDescent="0.25">
      <c r="A37" s="21"/>
      <c r="B37" s="26"/>
      <c r="C37" s="28"/>
      <c r="D37" s="20"/>
      <c r="E37" s="37">
        <f t="shared" si="2"/>
        <v>7770</v>
      </c>
      <c r="F37" s="38">
        <f t="shared" si="3"/>
        <v>0</v>
      </c>
      <c r="G37" s="28"/>
      <c r="H37" s="20"/>
      <c r="I37" s="37">
        <f t="shared" si="4"/>
        <v>8158.5</v>
      </c>
      <c r="J37" s="38">
        <f t="shared" si="5"/>
        <v>0</v>
      </c>
    </row>
    <row r="38" spans="1:12" x14ac:dyDescent="0.25">
      <c r="A38" s="21"/>
      <c r="B38" s="26"/>
      <c r="C38" s="28"/>
      <c r="D38" s="20"/>
      <c r="E38" s="37">
        <f t="shared" si="2"/>
        <v>7770</v>
      </c>
      <c r="F38" s="38">
        <f t="shared" si="3"/>
        <v>0</v>
      </c>
      <c r="G38" s="28"/>
      <c r="H38" s="20"/>
      <c r="I38" s="37">
        <f t="shared" si="4"/>
        <v>8158.5</v>
      </c>
      <c r="J38" s="38">
        <f t="shared" si="5"/>
        <v>0</v>
      </c>
    </row>
    <row r="39" spans="1:12" x14ac:dyDescent="0.25">
      <c r="A39" s="21"/>
      <c r="B39" s="26"/>
      <c r="C39" s="28"/>
      <c r="D39" s="20"/>
      <c r="E39" s="37">
        <f t="shared" si="2"/>
        <v>7770</v>
      </c>
      <c r="F39" s="38">
        <f t="shared" si="3"/>
        <v>0</v>
      </c>
      <c r="G39" s="28"/>
      <c r="H39" s="20"/>
      <c r="I39" s="37">
        <f t="shared" si="4"/>
        <v>8158.5</v>
      </c>
      <c r="J39" s="38">
        <f t="shared" si="5"/>
        <v>0</v>
      </c>
    </row>
    <row r="40" spans="1:12" x14ac:dyDescent="0.25">
      <c r="A40" s="21"/>
      <c r="B40" s="26"/>
      <c r="C40" s="28"/>
      <c r="D40" s="20"/>
      <c r="E40" s="37">
        <f t="shared" si="2"/>
        <v>7770</v>
      </c>
      <c r="F40" s="38">
        <f t="shared" si="3"/>
        <v>0</v>
      </c>
      <c r="G40" s="28"/>
      <c r="H40" s="20"/>
      <c r="I40" s="37">
        <f t="shared" si="4"/>
        <v>8158.5</v>
      </c>
      <c r="J40" s="38">
        <f t="shared" si="5"/>
        <v>0</v>
      </c>
    </row>
    <row r="41" spans="1:12" x14ac:dyDescent="0.25">
      <c r="A41" s="21"/>
      <c r="B41" s="26"/>
      <c r="C41" s="28"/>
      <c r="D41" s="20"/>
      <c r="E41" s="37">
        <f t="shared" si="2"/>
        <v>7770</v>
      </c>
      <c r="F41" s="38">
        <f t="shared" si="3"/>
        <v>0</v>
      </c>
      <c r="G41" s="28"/>
      <c r="H41" s="20"/>
      <c r="I41" s="37">
        <f t="shared" si="4"/>
        <v>8158.5</v>
      </c>
      <c r="J41" s="38">
        <f t="shared" si="5"/>
        <v>0</v>
      </c>
    </row>
    <row r="42" spans="1:12" x14ac:dyDescent="0.25">
      <c r="A42" s="21"/>
      <c r="B42" s="26"/>
      <c r="C42" s="28"/>
      <c r="D42" s="20"/>
      <c r="E42" s="37">
        <f t="shared" si="2"/>
        <v>7770</v>
      </c>
      <c r="F42" s="38">
        <f t="shared" si="3"/>
        <v>0</v>
      </c>
      <c r="G42" s="28"/>
      <c r="H42" s="20"/>
      <c r="I42" s="37">
        <f t="shared" si="4"/>
        <v>8158.5</v>
      </c>
      <c r="J42" s="38">
        <f t="shared" si="5"/>
        <v>0</v>
      </c>
    </row>
    <row r="43" spans="1:12" ht="15.75" thickBot="1" x14ac:dyDescent="0.3">
      <c r="A43" s="118"/>
      <c r="B43" s="120"/>
      <c r="C43" s="121" t="s">
        <v>1</v>
      </c>
      <c r="D43" s="123"/>
      <c r="E43" s="122"/>
      <c r="F43" s="39">
        <f>SUM(F31:F42)</f>
        <v>0</v>
      </c>
      <c r="G43" s="121" t="s">
        <v>1</v>
      </c>
      <c r="H43" s="123"/>
      <c r="I43" s="122"/>
      <c r="J43" s="39">
        <f>SUM(J31:J42)</f>
        <v>0</v>
      </c>
    </row>
    <row r="44" spans="1:12" ht="81" customHeight="1" thickBot="1" x14ac:dyDescent="0.3">
      <c r="A44" s="107" t="s">
        <v>100</v>
      </c>
      <c r="B44" s="108"/>
      <c r="C44" s="108"/>
      <c r="D44" s="108"/>
      <c r="E44" s="108"/>
      <c r="F44" s="108"/>
      <c r="G44" s="108"/>
      <c r="H44" s="108"/>
      <c r="I44" s="108"/>
      <c r="J44" s="109"/>
    </row>
    <row r="45" spans="1:12" ht="15.75" thickBot="1" x14ac:dyDescent="0.3">
      <c r="A45" s="22"/>
      <c r="B45" s="22"/>
      <c r="C45" s="22"/>
      <c r="D45" s="22"/>
      <c r="E45" s="22"/>
      <c r="F45" s="22"/>
      <c r="G45" s="22"/>
      <c r="H45" s="22"/>
      <c r="I45" s="22"/>
      <c r="J45" s="22"/>
      <c r="K45" s="22"/>
      <c r="L45" s="22"/>
    </row>
    <row r="46" spans="1:12" ht="15" customHeight="1" x14ac:dyDescent="0.25">
      <c r="A46" s="94" t="s">
        <v>51</v>
      </c>
      <c r="B46" s="95"/>
      <c r="C46" s="95"/>
      <c r="D46" s="95"/>
      <c r="E46" s="95"/>
      <c r="F46" s="95"/>
      <c r="G46" s="95"/>
      <c r="H46" s="95"/>
      <c r="I46" s="96"/>
    </row>
    <row r="47" spans="1:12" ht="15.75" thickBot="1" x14ac:dyDescent="0.3">
      <c r="A47" s="97" t="s">
        <v>44</v>
      </c>
      <c r="B47" s="98"/>
      <c r="C47" s="98"/>
      <c r="D47" s="98"/>
      <c r="E47" s="98"/>
      <c r="F47" s="98"/>
      <c r="G47" s="98"/>
      <c r="H47" s="98"/>
      <c r="I47" s="99"/>
    </row>
    <row r="48" spans="1:12" x14ac:dyDescent="0.25">
      <c r="A48" s="100"/>
      <c r="B48" s="101"/>
      <c r="C48" s="101"/>
      <c r="D48" s="89" t="s">
        <v>37</v>
      </c>
      <c r="E48" s="90"/>
      <c r="F48" s="91"/>
      <c r="G48" s="89" t="s">
        <v>94</v>
      </c>
      <c r="H48" s="90"/>
      <c r="I48" s="91"/>
    </row>
    <row r="49" spans="1:12" ht="30" x14ac:dyDescent="0.25">
      <c r="A49" s="33" t="s">
        <v>45</v>
      </c>
      <c r="B49" s="34" t="s">
        <v>47</v>
      </c>
      <c r="C49" s="36" t="s">
        <v>50</v>
      </c>
      <c r="D49" s="33" t="s">
        <v>48</v>
      </c>
      <c r="E49" s="34" t="s">
        <v>49</v>
      </c>
      <c r="F49" s="35" t="s">
        <v>21</v>
      </c>
      <c r="G49" s="33" t="s">
        <v>48</v>
      </c>
      <c r="H49" s="34" t="s">
        <v>49</v>
      </c>
      <c r="I49" s="35" t="s">
        <v>21</v>
      </c>
    </row>
    <row r="50" spans="1:12" x14ac:dyDescent="0.25">
      <c r="A50" s="21"/>
      <c r="B50" s="20"/>
      <c r="C50" s="26"/>
      <c r="D50" s="28"/>
      <c r="E50" s="46"/>
      <c r="F50" s="38">
        <f>D50*E50</f>
        <v>0</v>
      </c>
      <c r="G50" s="28"/>
      <c r="H50" s="46"/>
      <c r="I50" s="38">
        <f>G50*H50</f>
        <v>0</v>
      </c>
    </row>
    <row r="51" spans="1:12" x14ac:dyDescent="0.25">
      <c r="A51" s="21"/>
      <c r="B51" s="20"/>
      <c r="C51" s="26"/>
      <c r="D51" s="28"/>
      <c r="E51" s="46"/>
      <c r="F51" s="38">
        <f t="shared" ref="F51:F61" si="6">D51*E51</f>
        <v>0</v>
      </c>
      <c r="G51" s="28"/>
      <c r="H51" s="46"/>
      <c r="I51" s="38">
        <f t="shared" ref="I51:I61" si="7">G51*H51</f>
        <v>0</v>
      </c>
    </row>
    <row r="52" spans="1:12" x14ac:dyDescent="0.25">
      <c r="A52" s="21"/>
      <c r="B52" s="20"/>
      <c r="C52" s="26"/>
      <c r="D52" s="28"/>
      <c r="E52" s="46"/>
      <c r="F52" s="38">
        <f t="shared" si="6"/>
        <v>0</v>
      </c>
      <c r="G52" s="28"/>
      <c r="H52" s="46"/>
      <c r="I52" s="38">
        <f t="shared" si="7"/>
        <v>0</v>
      </c>
    </row>
    <row r="53" spans="1:12" x14ac:dyDescent="0.25">
      <c r="A53" s="21"/>
      <c r="B53" s="20"/>
      <c r="C53" s="26"/>
      <c r="D53" s="28"/>
      <c r="E53" s="46"/>
      <c r="F53" s="38">
        <f t="shared" si="6"/>
        <v>0</v>
      </c>
      <c r="G53" s="28"/>
      <c r="H53" s="46"/>
      <c r="I53" s="38">
        <f t="shared" si="7"/>
        <v>0</v>
      </c>
    </row>
    <row r="54" spans="1:12" x14ac:dyDescent="0.25">
      <c r="A54" s="21"/>
      <c r="B54" s="20"/>
      <c r="C54" s="26"/>
      <c r="D54" s="28"/>
      <c r="E54" s="46"/>
      <c r="F54" s="38">
        <f t="shared" si="6"/>
        <v>0</v>
      </c>
      <c r="G54" s="28"/>
      <c r="H54" s="46"/>
      <c r="I54" s="38">
        <f t="shared" si="7"/>
        <v>0</v>
      </c>
    </row>
    <row r="55" spans="1:12" x14ac:dyDescent="0.25">
      <c r="A55" s="21"/>
      <c r="B55" s="20"/>
      <c r="C55" s="26"/>
      <c r="D55" s="28"/>
      <c r="E55" s="46"/>
      <c r="F55" s="38">
        <f t="shared" si="6"/>
        <v>0</v>
      </c>
      <c r="G55" s="28"/>
      <c r="H55" s="46"/>
      <c r="I55" s="38">
        <f t="shared" si="7"/>
        <v>0</v>
      </c>
    </row>
    <row r="56" spans="1:12" x14ac:dyDescent="0.25">
      <c r="A56" s="21"/>
      <c r="B56" s="20"/>
      <c r="C56" s="26"/>
      <c r="D56" s="28"/>
      <c r="E56" s="46"/>
      <c r="F56" s="38">
        <f t="shared" si="6"/>
        <v>0</v>
      </c>
      <c r="G56" s="28"/>
      <c r="H56" s="46"/>
      <c r="I56" s="38">
        <f t="shared" si="7"/>
        <v>0</v>
      </c>
    </row>
    <row r="57" spans="1:12" x14ac:dyDescent="0.25">
      <c r="A57" s="21"/>
      <c r="B57" s="20"/>
      <c r="C57" s="26"/>
      <c r="D57" s="28"/>
      <c r="E57" s="46"/>
      <c r="F57" s="38">
        <f t="shared" si="6"/>
        <v>0</v>
      </c>
      <c r="G57" s="28"/>
      <c r="H57" s="46"/>
      <c r="I57" s="38">
        <f t="shared" si="7"/>
        <v>0</v>
      </c>
    </row>
    <row r="58" spans="1:12" x14ac:dyDescent="0.25">
      <c r="A58" s="21"/>
      <c r="B58" s="20"/>
      <c r="C58" s="26"/>
      <c r="D58" s="28"/>
      <c r="E58" s="46"/>
      <c r="F58" s="38">
        <f t="shared" si="6"/>
        <v>0</v>
      </c>
      <c r="G58" s="28"/>
      <c r="H58" s="46"/>
      <c r="I58" s="38">
        <f t="shared" si="7"/>
        <v>0</v>
      </c>
    </row>
    <row r="59" spans="1:12" x14ac:dyDescent="0.25">
      <c r="A59" s="21"/>
      <c r="B59" s="20"/>
      <c r="C59" s="26"/>
      <c r="D59" s="28"/>
      <c r="E59" s="46"/>
      <c r="F59" s="38">
        <f t="shared" si="6"/>
        <v>0</v>
      </c>
      <c r="G59" s="28"/>
      <c r="H59" s="46"/>
      <c r="I59" s="38">
        <f t="shared" si="7"/>
        <v>0</v>
      </c>
    </row>
    <row r="60" spans="1:12" x14ac:dyDescent="0.25">
      <c r="A60" s="21"/>
      <c r="B60" s="20"/>
      <c r="C60" s="26"/>
      <c r="D60" s="28"/>
      <c r="E60" s="46"/>
      <c r="F60" s="38">
        <f t="shared" si="6"/>
        <v>0</v>
      </c>
      <c r="G60" s="28"/>
      <c r="H60" s="46"/>
      <c r="I60" s="38">
        <f t="shared" si="7"/>
        <v>0</v>
      </c>
    </row>
    <row r="61" spans="1:12" x14ac:dyDescent="0.25">
      <c r="A61" s="21"/>
      <c r="B61" s="20"/>
      <c r="C61" s="26"/>
      <c r="D61" s="28"/>
      <c r="E61" s="46"/>
      <c r="F61" s="38">
        <f t="shared" si="6"/>
        <v>0</v>
      </c>
      <c r="G61" s="28"/>
      <c r="H61" s="46"/>
      <c r="I61" s="38">
        <f t="shared" si="7"/>
        <v>0</v>
      </c>
    </row>
    <row r="62" spans="1:12" ht="15.75" thickBot="1" x14ac:dyDescent="0.3">
      <c r="A62" s="102"/>
      <c r="B62" s="103"/>
      <c r="C62" s="104"/>
      <c r="D62" s="105" t="s">
        <v>1</v>
      </c>
      <c r="E62" s="106"/>
      <c r="F62" s="39">
        <f>SUM(F50:F61)</f>
        <v>0</v>
      </c>
      <c r="G62" s="105" t="s">
        <v>1</v>
      </c>
      <c r="H62" s="106"/>
      <c r="I62" s="39">
        <f>SUM(I50:I61)</f>
        <v>0</v>
      </c>
    </row>
    <row r="63" spans="1:12" ht="86.25" customHeight="1" thickBot="1" x14ac:dyDescent="0.3">
      <c r="A63" s="107" t="s">
        <v>102</v>
      </c>
      <c r="B63" s="108"/>
      <c r="C63" s="108"/>
      <c r="D63" s="108"/>
      <c r="E63" s="108"/>
      <c r="F63" s="108"/>
      <c r="G63" s="108"/>
      <c r="H63" s="108"/>
      <c r="I63" s="109"/>
    </row>
    <row r="64" spans="1:12" ht="15.75" thickBot="1" x14ac:dyDescent="0.3">
      <c r="A64" s="40"/>
      <c r="B64" s="40"/>
      <c r="C64" s="40"/>
      <c r="D64" s="40"/>
      <c r="E64" s="40"/>
      <c r="F64" s="40"/>
      <c r="G64" s="40"/>
      <c r="H64" s="40"/>
      <c r="I64" s="40"/>
      <c r="J64" s="22"/>
      <c r="K64" s="22"/>
      <c r="L64" s="22"/>
    </row>
    <row r="65" spans="1:11" ht="15" customHeight="1" thickBot="1" x14ac:dyDescent="0.3">
      <c r="A65" s="111" t="s">
        <v>53</v>
      </c>
      <c r="B65" s="112"/>
      <c r="C65" s="112"/>
      <c r="D65" s="112"/>
      <c r="E65" s="112"/>
      <c r="F65" s="112"/>
      <c r="G65" s="112"/>
      <c r="H65" s="112"/>
      <c r="I65" s="113"/>
    </row>
    <row r="66" spans="1:11" ht="15.75" thickBot="1" x14ac:dyDescent="0.3">
      <c r="A66" s="111" t="s">
        <v>52</v>
      </c>
      <c r="B66" s="112"/>
      <c r="C66" s="112"/>
      <c r="D66" s="112"/>
      <c r="E66" s="112"/>
      <c r="F66" s="112"/>
      <c r="G66" s="112"/>
      <c r="H66" s="112"/>
      <c r="I66" s="113"/>
    </row>
    <row r="67" spans="1:11" x14ac:dyDescent="0.25">
      <c r="A67" s="100"/>
      <c r="B67" s="101"/>
      <c r="C67" s="110"/>
      <c r="D67" s="100" t="s">
        <v>37</v>
      </c>
      <c r="E67" s="101"/>
      <c r="F67" s="110"/>
      <c r="G67" s="100" t="s">
        <v>94</v>
      </c>
      <c r="H67" s="101"/>
      <c r="I67" s="110"/>
    </row>
    <row r="68" spans="1:11" ht="30" x14ac:dyDescent="0.25">
      <c r="A68" s="34" t="s">
        <v>107</v>
      </c>
      <c r="B68" s="34" t="s">
        <v>47</v>
      </c>
      <c r="C68" s="34" t="s">
        <v>50</v>
      </c>
      <c r="D68" s="34" t="s">
        <v>48</v>
      </c>
      <c r="E68" s="34" t="s">
        <v>49</v>
      </c>
      <c r="F68" s="34" t="s">
        <v>21</v>
      </c>
      <c r="G68" s="34" t="s">
        <v>48</v>
      </c>
      <c r="H68" s="34" t="s">
        <v>49</v>
      </c>
      <c r="I68" s="34" t="s">
        <v>21</v>
      </c>
    </row>
    <row r="69" spans="1:11" x14ac:dyDescent="0.25">
      <c r="A69" s="74" t="s">
        <v>108</v>
      </c>
      <c r="B69" s="20"/>
      <c r="C69" s="20"/>
      <c r="D69" s="20"/>
      <c r="E69" s="46"/>
      <c r="F69" s="37">
        <f>D69*E69</f>
        <v>0</v>
      </c>
      <c r="G69" s="20"/>
      <c r="H69" s="46"/>
      <c r="I69" s="37">
        <f>G69*H69</f>
        <v>0</v>
      </c>
      <c r="K69" s="75"/>
    </row>
    <row r="70" spans="1:11" x14ac:dyDescent="0.25">
      <c r="A70" s="74"/>
      <c r="B70" s="20"/>
      <c r="C70" s="20"/>
      <c r="D70" s="20"/>
      <c r="E70" s="46"/>
      <c r="F70" s="37">
        <f t="shared" ref="F70:F71" si="8">D70*E70</f>
        <v>0</v>
      </c>
      <c r="G70" s="20"/>
      <c r="H70" s="46"/>
      <c r="I70" s="37">
        <f t="shared" ref="I70:I71" si="9">G70*H70</f>
        <v>0</v>
      </c>
      <c r="K70" s="75" t="s">
        <v>108</v>
      </c>
    </row>
    <row r="71" spans="1:11" x14ac:dyDescent="0.25">
      <c r="A71" s="74"/>
      <c r="B71" s="20"/>
      <c r="C71" s="20"/>
      <c r="D71" s="20"/>
      <c r="E71" s="46"/>
      <c r="F71" s="37">
        <f t="shared" si="8"/>
        <v>0</v>
      </c>
      <c r="G71" s="20"/>
      <c r="H71" s="46"/>
      <c r="I71" s="37">
        <f t="shared" si="9"/>
        <v>0</v>
      </c>
      <c r="K71" s="76" t="s">
        <v>109</v>
      </c>
    </row>
    <row r="72" spans="1:11" x14ac:dyDescent="0.25">
      <c r="A72" s="74"/>
      <c r="B72" s="20"/>
      <c r="C72" s="20"/>
      <c r="D72" s="20"/>
      <c r="E72" s="46"/>
      <c r="F72" s="37">
        <f t="shared" ref="F72:F97" si="10">D72*E72</f>
        <v>0</v>
      </c>
      <c r="G72" s="20"/>
      <c r="H72" s="46"/>
      <c r="I72" s="37">
        <f t="shared" ref="I72:I97" si="11">G72*H72</f>
        <v>0</v>
      </c>
    </row>
    <row r="73" spans="1:11" x14ac:dyDescent="0.25">
      <c r="A73" s="74"/>
      <c r="B73" s="20"/>
      <c r="C73" s="20"/>
      <c r="D73" s="20"/>
      <c r="E73" s="46"/>
      <c r="F73" s="37">
        <f t="shared" si="10"/>
        <v>0</v>
      </c>
      <c r="G73" s="20"/>
      <c r="H73" s="46"/>
      <c r="I73" s="37">
        <f t="shared" si="11"/>
        <v>0</v>
      </c>
    </row>
    <row r="74" spans="1:11" x14ac:dyDescent="0.25">
      <c r="A74" s="74"/>
      <c r="B74" s="20"/>
      <c r="C74" s="20"/>
      <c r="D74" s="20"/>
      <c r="E74" s="46"/>
      <c r="F74" s="37">
        <f t="shared" si="10"/>
        <v>0</v>
      </c>
      <c r="G74" s="20"/>
      <c r="H74" s="46"/>
      <c r="I74" s="37">
        <f t="shared" si="11"/>
        <v>0</v>
      </c>
    </row>
    <row r="75" spans="1:11" x14ac:dyDescent="0.25">
      <c r="A75" s="74"/>
      <c r="B75" s="20"/>
      <c r="C75" s="20"/>
      <c r="D75" s="20"/>
      <c r="E75" s="46"/>
      <c r="F75" s="37">
        <f t="shared" si="10"/>
        <v>0</v>
      </c>
      <c r="G75" s="20"/>
      <c r="H75" s="46"/>
      <c r="I75" s="37">
        <f t="shared" si="11"/>
        <v>0</v>
      </c>
    </row>
    <row r="76" spans="1:11" x14ac:dyDescent="0.25">
      <c r="A76" s="74"/>
      <c r="B76" s="20"/>
      <c r="C76" s="20"/>
      <c r="D76" s="20"/>
      <c r="E76" s="46"/>
      <c r="F76" s="37">
        <f t="shared" si="10"/>
        <v>0</v>
      </c>
      <c r="G76" s="20"/>
      <c r="H76" s="46"/>
      <c r="I76" s="37">
        <f t="shared" si="11"/>
        <v>0</v>
      </c>
    </row>
    <row r="77" spans="1:11" x14ac:dyDescent="0.25">
      <c r="A77" s="74"/>
      <c r="B77" s="20"/>
      <c r="C77" s="20"/>
      <c r="D77" s="20"/>
      <c r="E77" s="46"/>
      <c r="F77" s="37">
        <f t="shared" si="10"/>
        <v>0</v>
      </c>
      <c r="G77" s="20"/>
      <c r="H77" s="46"/>
      <c r="I77" s="37">
        <f t="shared" si="11"/>
        <v>0</v>
      </c>
    </row>
    <row r="78" spans="1:11" x14ac:dyDescent="0.25">
      <c r="A78" s="74"/>
      <c r="B78" s="20"/>
      <c r="C78" s="20"/>
      <c r="D78" s="20"/>
      <c r="E78" s="46"/>
      <c r="F78" s="37">
        <f t="shared" si="10"/>
        <v>0</v>
      </c>
      <c r="G78" s="20"/>
      <c r="H78" s="46"/>
      <c r="I78" s="37">
        <f t="shared" si="11"/>
        <v>0</v>
      </c>
    </row>
    <row r="79" spans="1:11" x14ac:dyDescent="0.25">
      <c r="A79" s="74"/>
      <c r="B79" s="20"/>
      <c r="C79" s="20"/>
      <c r="D79" s="20"/>
      <c r="E79" s="46"/>
      <c r="F79" s="37">
        <f t="shared" si="10"/>
        <v>0</v>
      </c>
      <c r="G79" s="20"/>
      <c r="H79" s="46"/>
      <c r="I79" s="37">
        <f t="shared" si="11"/>
        <v>0</v>
      </c>
    </row>
    <row r="80" spans="1:11" x14ac:dyDescent="0.25">
      <c r="A80" s="74"/>
      <c r="B80" s="20"/>
      <c r="C80" s="20"/>
      <c r="D80" s="20"/>
      <c r="E80" s="46"/>
      <c r="F80" s="37">
        <f t="shared" si="10"/>
        <v>0</v>
      </c>
      <c r="G80" s="20"/>
      <c r="H80" s="46"/>
      <c r="I80" s="37">
        <f t="shared" si="11"/>
        <v>0</v>
      </c>
    </row>
    <row r="81" spans="1:9" x14ac:dyDescent="0.25">
      <c r="A81" s="74"/>
      <c r="B81" s="20"/>
      <c r="C81" s="20"/>
      <c r="D81" s="20"/>
      <c r="E81" s="46"/>
      <c r="F81" s="37">
        <f t="shared" si="10"/>
        <v>0</v>
      </c>
      <c r="G81" s="20"/>
      <c r="H81" s="46"/>
      <c r="I81" s="37">
        <f t="shared" si="11"/>
        <v>0</v>
      </c>
    </row>
    <row r="82" spans="1:9" x14ac:dyDescent="0.25">
      <c r="A82" s="74"/>
      <c r="B82" s="20"/>
      <c r="C82" s="20"/>
      <c r="D82" s="20"/>
      <c r="E82" s="46"/>
      <c r="F82" s="37">
        <f t="shared" si="10"/>
        <v>0</v>
      </c>
      <c r="G82" s="20"/>
      <c r="H82" s="46"/>
      <c r="I82" s="37">
        <f t="shared" si="11"/>
        <v>0</v>
      </c>
    </row>
    <row r="83" spans="1:9" x14ac:dyDescent="0.25">
      <c r="A83" s="74"/>
      <c r="B83" s="20"/>
      <c r="C83" s="20"/>
      <c r="D83" s="20"/>
      <c r="E83" s="46"/>
      <c r="F83" s="37">
        <f t="shared" si="10"/>
        <v>0</v>
      </c>
      <c r="G83" s="20"/>
      <c r="H83" s="46"/>
      <c r="I83" s="37">
        <f t="shared" si="11"/>
        <v>0</v>
      </c>
    </row>
    <row r="84" spans="1:9" x14ac:dyDescent="0.25">
      <c r="A84" s="74"/>
      <c r="B84" s="20"/>
      <c r="C84" s="20"/>
      <c r="D84" s="20"/>
      <c r="E84" s="46"/>
      <c r="F84" s="37">
        <f t="shared" si="10"/>
        <v>0</v>
      </c>
      <c r="G84" s="20"/>
      <c r="H84" s="46"/>
      <c r="I84" s="37">
        <f t="shared" si="11"/>
        <v>0</v>
      </c>
    </row>
    <row r="85" spans="1:9" x14ac:dyDescent="0.25">
      <c r="A85" s="74"/>
      <c r="B85" s="20"/>
      <c r="C85" s="20"/>
      <c r="D85" s="20"/>
      <c r="E85" s="46"/>
      <c r="F85" s="37">
        <f t="shared" si="10"/>
        <v>0</v>
      </c>
      <c r="G85" s="20"/>
      <c r="H85" s="46"/>
      <c r="I85" s="37">
        <f t="shared" si="11"/>
        <v>0</v>
      </c>
    </row>
    <row r="86" spans="1:9" x14ac:dyDescent="0.25">
      <c r="A86" s="74"/>
      <c r="B86" s="20"/>
      <c r="C86" s="20"/>
      <c r="D86" s="20"/>
      <c r="E86" s="46"/>
      <c r="F86" s="37">
        <f t="shared" si="10"/>
        <v>0</v>
      </c>
      <c r="G86" s="20"/>
      <c r="H86" s="46"/>
      <c r="I86" s="37">
        <f t="shared" si="11"/>
        <v>0</v>
      </c>
    </row>
    <row r="87" spans="1:9" x14ac:dyDescent="0.25">
      <c r="A87" s="74"/>
      <c r="B87" s="20"/>
      <c r="C87" s="20"/>
      <c r="D87" s="20"/>
      <c r="E87" s="46"/>
      <c r="F87" s="37">
        <f t="shared" si="10"/>
        <v>0</v>
      </c>
      <c r="G87" s="20"/>
      <c r="H87" s="46"/>
      <c r="I87" s="37">
        <f t="shared" si="11"/>
        <v>0</v>
      </c>
    </row>
    <row r="88" spans="1:9" x14ac:dyDescent="0.25">
      <c r="A88" s="74"/>
      <c r="B88" s="20"/>
      <c r="C88" s="20"/>
      <c r="D88" s="20"/>
      <c r="E88" s="46"/>
      <c r="F88" s="37">
        <f t="shared" si="10"/>
        <v>0</v>
      </c>
      <c r="G88" s="20"/>
      <c r="H88" s="46"/>
      <c r="I88" s="37">
        <f t="shared" si="11"/>
        <v>0</v>
      </c>
    </row>
    <row r="89" spans="1:9" x14ac:dyDescent="0.25">
      <c r="A89" s="74"/>
      <c r="B89" s="20"/>
      <c r="C89" s="20"/>
      <c r="D89" s="20"/>
      <c r="E89" s="46"/>
      <c r="F89" s="37">
        <f t="shared" si="10"/>
        <v>0</v>
      </c>
      <c r="G89" s="20"/>
      <c r="H89" s="46"/>
      <c r="I89" s="37">
        <f t="shared" si="11"/>
        <v>0</v>
      </c>
    </row>
    <row r="90" spans="1:9" x14ac:dyDescent="0.25">
      <c r="A90" s="74"/>
      <c r="B90" s="20"/>
      <c r="C90" s="20"/>
      <c r="D90" s="20"/>
      <c r="E90" s="46"/>
      <c r="F90" s="37">
        <f t="shared" si="10"/>
        <v>0</v>
      </c>
      <c r="G90" s="20"/>
      <c r="H90" s="46"/>
      <c r="I90" s="37">
        <f t="shared" si="11"/>
        <v>0</v>
      </c>
    </row>
    <row r="91" spans="1:9" x14ac:dyDescent="0.25">
      <c r="A91" s="74"/>
      <c r="B91" s="20"/>
      <c r="C91" s="20"/>
      <c r="D91" s="20"/>
      <c r="E91" s="46"/>
      <c r="F91" s="37">
        <f t="shared" si="10"/>
        <v>0</v>
      </c>
      <c r="G91" s="20"/>
      <c r="H91" s="46"/>
      <c r="I91" s="37">
        <f t="shared" si="11"/>
        <v>0</v>
      </c>
    </row>
    <row r="92" spans="1:9" x14ac:dyDescent="0.25">
      <c r="A92" s="74"/>
      <c r="B92" s="20"/>
      <c r="C92" s="20"/>
      <c r="D92" s="20"/>
      <c r="E92" s="46"/>
      <c r="F92" s="37">
        <f t="shared" si="10"/>
        <v>0</v>
      </c>
      <c r="G92" s="20"/>
      <c r="H92" s="46"/>
      <c r="I92" s="37">
        <f t="shared" si="11"/>
        <v>0</v>
      </c>
    </row>
    <row r="93" spans="1:9" x14ac:dyDescent="0.25">
      <c r="A93" s="74"/>
      <c r="B93" s="20"/>
      <c r="C93" s="20"/>
      <c r="D93" s="20"/>
      <c r="E93" s="46"/>
      <c r="F93" s="37">
        <f t="shared" si="10"/>
        <v>0</v>
      </c>
      <c r="G93" s="20"/>
      <c r="H93" s="46"/>
      <c r="I93" s="37">
        <f t="shared" si="11"/>
        <v>0</v>
      </c>
    </row>
    <row r="94" spans="1:9" x14ac:dyDescent="0.25">
      <c r="A94" s="74"/>
      <c r="B94" s="20"/>
      <c r="C94" s="20"/>
      <c r="D94" s="20"/>
      <c r="E94" s="46"/>
      <c r="F94" s="37">
        <f t="shared" si="10"/>
        <v>0</v>
      </c>
      <c r="G94" s="20"/>
      <c r="H94" s="46"/>
      <c r="I94" s="37">
        <f t="shared" si="11"/>
        <v>0</v>
      </c>
    </row>
    <row r="95" spans="1:9" x14ac:dyDescent="0.25">
      <c r="A95" s="74"/>
      <c r="B95" s="20"/>
      <c r="C95" s="20"/>
      <c r="D95" s="20"/>
      <c r="E95" s="46"/>
      <c r="F95" s="37">
        <f t="shared" si="10"/>
        <v>0</v>
      </c>
      <c r="G95" s="20"/>
      <c r="H95" s="46"/>
      <c r="I95" s="37">
        <f t="shared" si="11"/>
        <v>0</v>
      </c>
    </row>
    <row r="96" spans="1:9" x14ac:dyDescent="0.25">
      <c r="A96" s="74"/>
      <c r="B96" s="20"/>
      <c r="C96" s="20"/>
      <c r="D96" s="20"/>
      <c r="E96" s="46"/>
      <c r="F96" s="37">
        <f t="shared" si="10"/>
        <v>0</v>
      </c>
      <c r="G96" s="20"/>
      <c r="H96" s="46"/>
      <c r="I96" s="37">
        <f t="shared" si="11"/>
        <v>0</v>
      </c>
    </row>
    <row r="97" spans="1:12" x14ac:dyDescent="0.25">
      <c r="A97" s="74"/>
      <c r="B97" s="20"/>
      <c r="C97" s="20"/>
      <c r="D97" s="20"/>
      <c r="E97" s="46"/>
      <c r="F97" s="37">
        <f t="shared" si="10"/>
        <v>0</v>
      </c>
      <c r="G97" s="20"/>
      <c r="H97" s="46"/>
      <c r="I97" s="37">
        <f t="shared" si="11"/>
        <v>0</v>
      </c>
    </row>
    <row r="98" spans="1:12" ht="15.75" thickBot="1" x14ac:dyDescent="0.3">
      <c r="A98" s="102"/>
      <c r="B98" s="103"/>
      <c r="C98" s="104"/>
      <c r="D98" s="105" t="s">
        <v>1</v>
      </c>
      <c r="E98" s="106"/>
      <c r="F98" s="39">
        <f>SUM(F69:F97)</f>
        <v>0</v>
      </c>
      <c r="G98" s="105" t="s">
        <v>1</v>
      </c>
      <c r="H98" s="106"/>
      <c r="I98" s="39">
        <f>SUM(I69:I97)</f>
        <v>0</v>
      </c>
    </row>
    <row r="99" spans="1:12" ht="34.5" customHeight="1" thickBot="1" x14ac:dyDescent="0.3">
      <c r="A99" s="107" t="s">
        <v>99</v>
      </c>
      <c r="B99" s="108"/>
      <c r="C99" s="108"/>
      <c r="D99" s="108"/>
      <c r="E99" s="108"/>
      <c r="F99" s="108"/>
      <c r="G99" s="108"/>
      <c r="H99" s="108"/>
      <c r="I99" s="109"/>
    </row>
    <row r="100" spans="1:12" ht="15.75" thickBot="1" x14ac:dyDescent="0.3">
      <c r="A100" s="22"/>
      <c r="B100" s="22"/>
      <c r="C100" s="22"/>
      <c r="D100" s="22"/>
      <c r="E100" s="22"/>
      <c r="F100" s="22"/>
      <c r="G100" s="22"/>
      <c r="H100" s="22"/>
      <c r="I100" s="22"/>
      <c r="J100" s="22"/>
      <c r="K100" s="22"/>
      <c r="L100" s="22"/>
    </row>
    <row r="101" spans="1:12" ht="15" customHeight="1" x14ac:dyDescent="0.25">
      <c r="A101" s="94" t="s">
        <v>54</v>
      </c>
      <c r="B101" s="95"/>
      <c r="C101" s="95"/>
      <c r="D101" s="95"/>
      <c r="E101" s="95"/>
      <c r="F101" s="95"/>
      <c r="G101" s="95"/>
      <c r="H101" s="95"/>
      <c r="I101" s="96"/>
    </row>
    <row r="102" spans="1:12" ht="15.75" thickBot="1" x14ac:dyDescent="0.3">
      <c r="A102" s="97" t="s">
        <v>55</v>
      </c>
      <c r="B102" s="98"/>
      <c r="C102" s="98"/>
      <c r="D102" s="98"/>
      <c r="E102" s="98"/>
      <c r="F102" s="98"/>
      <c r="G102" s="98"/>
      <c r="H102" s="98"/>
      <c r="I102" s="99"/>
    </row>
    <row r="103" spans="1:12" x14ac:dyDescent="0.25">
      <c r="A103" s="100"/>
      <c r="B103" s="101"/>
      <c r="C103" s="101"/>
      <c r="D103" s="89" t="s">
        <v>37</v>
      </c>
      <c r="E103" s="90"/>
      <c r="F103" s="91"/>
      <c r="G103" s="89" t="s">
        <v>94</v>
      </c>
      <c r="H103" s="90"/>
      <c r="I103" s="91"/>
    </row>
    <row r="104" spans="1:12" ht="30" x14ac:dyDescent="0.25">
      <c r="A104" s="33" t="s">
        <v>45</v>
      </c>
      <c r="B104" s="34" t="s">
        <v>47</v>
      </c>
      <c r="C104" s="36" t="s">
        <v>50</v>
      </c>
      <c r="D104" s="33" t="s">
        <v>48</v>
      </c>
      <c r="E104" s="34" t="s">
        <v>49</v>
      </c>
      <c r="F104" s="35" t="s">
        <v>21</v>
      </c>
      <c r="G104" s="33" t="s">
        <v>48</v>
      </c>
      <c r="H104" s="34" t="s">
        <v>49</v>
      </c>
      <c r="I104" s="35" t="s">
        <v>21</v>
      </c>
    </row>
    <row r="105" spans="1:12" x14ac:dyDescent="0.25">
      <c r="A105" s="21"/>
      <c r="B105" s="20"/>
      <c r="C105" s="26"/>
      <c r="D105" s="28"/>
      <c r="E105" s="46"/>
      <c r="F105" s="38">
        <f>D105*E105</f>
        <v>0</v>
      </c>
      <c r="G105" s="28"/>
      <c r="H105" s="46"/>
      <c r="I105" s="38">
        <f>G105*H105</f>
        <v>0</v>
      </c>
    </row>
    <row r="106" spans="1:12" x14ac:dyDescent="0.25">
      <c r="A106" s="21"/>
      <c r="B106" s="20"/>
      <c r="C106" s="26"/>
      <c r="D106" s="28"/>
      <c r="E106" s="46"/>
      <c r="F106" s="38">
        <f t="shared" ref="F106:F116" si="12">D106*E106</f>
        <v>0</v>
      </c>
      <c r="G106" s="28"/>
      <c r="H106" s="46"/>
      <c r="I106" s="38">
        <f t="shared" ref="I106:I116" si="13">G106*H106</f>
        <v>0</v>
      </c>
    </row>
    <row r="107" spans="1:12" x14ac:dyDescent="0.25">
      <c r="A107" s="21"/>
      <c r="B107" s="20"/>
      <c r="C107" s="26"/>
      <c r="D107" s="28"/>
      <c r="E107" s="46"/>
      <c r="F107" s="38">
        <f t="shared" si="12"/>
        <v>0</v>
      </c>
      <c r="G107" s="28"/>
      <c r="H107" s="46"/>
      <c r="I107" s="38">
        <f t="shared" si="13"/>
        <v>0</v>
      </c>
    </row>
    <row r="108" spans="1:12" x14ac:dyDescent="0.25">
      <c r="A108" s="21"/>
      <c r="B108" s="20"/>
      <c r="C108" s="26"/>
      <c r="D108" s="28"/>
      <c r="E108" s="46"/>
      <c r="F108" s="38">
        <f t="shared" si="12"/>
        <v>0</v>
      </c>
      <c r="G108" s="28"/>
      <c r="H108" s="46"/>
      <c r="I108" s="38">
        <f t="shared" si="13"/>
        <v>0</v>
      </c>
    </row>
    <row r="109" spans="1:12" x14ac:dyDescent="0.25">
      <c r="A109" s="21"/>
      <c r="B109" s="20"/>
      <c r="C109" s="26"/>
      <c r="D109" s="28"/>
      <c r="E109" s="46"/>
      <c r="F109" s="38">
        <f t="shared" si="12"/>
        <v>0</v>
      </c>
      <c r="G109" s="28"/>
      <c r="H109" s="46"/>
      <c r="I109" s="38">
        <f t="shared" si="13"/>
        <v>0</v>
      </c>
    </row>
    <row r="110" spans="1:12" x14ac:dyDescent="0.25">
      <c r="A110" s="21"/>
      <c r="B110" s="20"/>
      <c r="C110" s="26"/>
      <c r="D110" s="28"/>
      <c r="E110" s="46"/>
      <c r="F110" s="38">
        <f t="shared" si="12"/>
        <v>0</v>
      </c>
      <c r="G110" s="28"/>
      <c r="H110" s="46"/>
      <c r="I110" s="38">
        <f t="shared" si="13"/>
        <v>0</v>
      </c>
    </row>
    <row r="111" spans="1:12" x14ac:dyDescent="0.25">
      <c r="A111" s="21"/>
      <c r="B111" s="20"/>
      <c r="C111" s="26"/>
      <c r="D111" s="28"/>
      <c r="E111" s="46"/>
      <c r="F111" s="38">
        <f t="shared" si="12"/>
        <v>0</v>
      </c>
      <c r="G111" s="28"/>
      <c r="H111" s="46"/>
      <c r="I111" s="38">
        <f t="shared" si="13"/>
        <v>0</v>
      </c>
    </row>
    <row r="112" spans="1:12" x14ac:dyDescent="0.25">
      <c r="A112" s="21"/>
      <c r="B112" s="20"/>
      <c r="C112" s="26"/>
      <c r="D112" s="28"/>
      <c r="E112" s="46"/>
      <c r="F112" s="38">
        <f t="shared" si="12"/>
        <v>0</v>
      </c>
      <c r="G112" s="28"/>
      <c r="H112" s="46"/>
      <c r="I112" s="38">
        <f t="shared" si="13"/>
        <v>0</v>
      </c>
    </row>
    <row r="113" spans="1:12" x14ac:dyDescent="0.25">
      <c r="A113" s="21"/>
      <c r="B113" s="20"/>
      <c r="C113" s="26"/>
      <c r="D113" s="28"/>
      <c r="E113" s="46"/>
      <c r="F113" s="38">
        <f t="shared" si="12"/>
        <v>0</v>
      </c>
      <c r="G113" s="28"/>
      <c r="H113" s="46"/>
      <c r="I113" s="38">
        <f t="shared" si="13"/>
        <v>0</v>
      </c>
    </row>
    <row r="114" spans="1:12" x14ac:dyDescent="0.25">
      <c r="A114" s="21"/>
      <c r="B114" s="20"/>
      <c r="C114" s="26"/>
      <c r="D114" s="28"/>
      <c r="E114" s="46"/>
      <c r="F114" s="38">
        <f t="shared" si="12"/>
        <v>0</v>
      </c>
      <c r="G114" s="28"/>
      <c r="H114" s="46"/>
      <c r="I114" s="38">
        <f t="shared" si="13"/>
        <v>0</v>
      </c>
    </row>
    <row r="115" spans="1:12" x14ac:dyDescent="0.25">
      <c r="A115" s="21"/>
      <c r="B115" s="20"/>
      <c r="C115" s="26"/>
      <c r="D115" s="28"/>
      <c r="E115" s="46"/>
      <c r="F115" s="38">
        <f t="shared" si="12"/>
        <v>0</v>
      </c>
      <c r="G115" s="28"/>
      <c r="H115" s="46"/>
      <c r="I115" s="38">
        <f t="shared" si="13"/>
        <v>0</v>
      </c>
    </row>
    <row r="116" spans="1:12" x14ac:dyDescent="0.25">
      <c r="A116" s="21"/>
      <c r="B116" s="20"/>
      <c r="C116" s="26"/>
      <c r="D116" s="28"/>
      <c r="E116" s="46"/>
      <c r="F116" s="38">
        <f t="shared" si="12"/>
        <v>0</v>
      </c>
      <c r="G116" s="28"/>
      <c r="H116" s="46"/>
      <c r="I116" s="38">
        <f t="shared" si="13"/>
        <v>0</v>
      </c>
    </row>
    <row r="117" spans="1:12" ht="15.75" thickBot="1" x14ac:dyDescent="0.3">
      <c r="A117" s="102"/>
      <c r="B117" s="103"/>
      <c r="C117" s="103"/>
      <c r="D117" s="105" t="s">
        <v>1</v>
      </c>
      <c r="E117" s="106"/>
      <c r="F117" s="39">
        <f>SUM(F105:F116)</f>
        <v>0</v>
      </c>
      <c r="G117" s="105" t="s">
        <v>1</v>
      </c>
      <c r="H117" s="106"/>
      <c r="I117" s="39">
        <f>SUM(I105:I116)</f>
        <v>0</v>
      </c>
    </row>
    <row r="118" spans="1:12" ht="35.25" customHeight="1" thickBot="1" x14ac:dyDescent="0.3">
      <c r="A118" s="107" t="s">
        <v>98</v>
      </c>
      <c r="B118" s="108"/>
      <c r="C118" s="108"/>
      <c r="D118" s="108"/>
      <c r="E118" s="108"/>
      <c r="F118" s="108"/>
      <c r="G118" s="108"/>
      <c r="H118" s="108"/>
      <c r="I118" s="109"/>
    </row>
    <row r="119" spans="1:12" ht="15.75" thickBot="1" x14ac:dyDescent="0.3">
      <c r="A119" s="40"/>
      <c r="B119" s="40"/>
      <c r="C119" s="40"/>
      <c r="D119" s="40"/>
      <c r="E119" s="40"/>
      <c r="F119" s="40"/>
      <c r="G119" s="40"/>
      <c r="H119" s="40"/>
      <c r="I119" s="40"/>
      <c r="J119" s="22"/>
      <c r="K119" s="22"/>
      <c r="L119" s="22"/>
    </row>
    <row r="120" spans="1:12" ht="15" customHeight="1" x14ac:dyDescent="0.25">
      <c r="A120" s="94" t="s">
        <v>56</v>
      </c>
      <c r="B120" s="95"/>
      <c r="C120" s="95"/>
      <c r="D120" s="95"/>
      <c r="E120" s="95"/>
      <c r="F120" s="95"/>
      <c r="G120" s="95"/>
      <c r="H120" s="95"/>
      <c r="I120" s="96"/>
    </row>
    <row r="121" spans="1:12" ht="15.75" thickBot="1" x14ac:dyDescent="0.3">
      <c r="A121" s="97" t="s">
        <v>57</v>
      </c>
      <c r="B121" s="98"/>
      <c r="C121" s="98"/>
      <c r="D121" s="98"/>
      <c r="E121" s="98"/>
      <c r="F121" s="98"/>
      <c r="G121" s="98"/>
      <c r="H121" s="98"/>
      <c r="I121" s="99"/>
    </row>
    <row r="122" spans="1:12" x14ac:dyDescent="0.25">
      <c r="A122" s="100"/>
      <c r="B122" s="101"/>
      <c r="C122" s="101"/>
      <c r="D122" s="89" t="s">
        <v>37</v>
      </c>
      <c r="E122" s="90"/>
      <c r="F122" s="91"/>
      <c r="G122" s="89" t="s">
        <v>94</v>
      </c>
      <c r="H122" s="90"/>
      <c r="I122" s="91"/>
    </row>
    <row r="123" spans="1:12" ht="30" x14ac:dyDescent="0.25">
      <c r="A123" s="33" t="s">
        <v>58</v>
      </c>
      <c r="B123" s="34" t="s">
        <v>59</v>
      </c>
      <c r="C123" s="36" t="s">
        <v>60</v>
      </c>
      <c r="D123" s="33" t="s">
        <v>61</v>
      </c>
      <c r="E123" s="34" t="s">
        <v>63</v>
      </c>
      <c r="F123" s="35" t="s">
        <v>62</v>
      </c>
      <c r="G123" s="33" t="s">
        <v>61</v>
      </c>
      <c r="H123" s="34" t="s">
        <v>63</v>
      </c>
      <c r="I123" s="35" t="s">
        <v>62</v>
      </c>
    </row>
    <row r="124" spans="1:12" x14ac:dyDescent="0.25">
      <c r="A124" s="21"/>
      <c r="B124" s="20"/>
      <c r="C124" s="26"/>
      <c r="D124" s="28"/>
      <c r="E124" s="45"/>
      <c r="F124" s="44"/>
      <c r="G124" s="28"/>
      <c r="H124" s="45"/>
      <c r="I124" s="44"/>
    </row>
    <row r="125" spans="1:12" x14ac:dyDescent="0.25">
      <c r="A125" s="21"/>
      <c r="B125" s="20"/>
      <c r="C125" s="26"/>
      <c r="D125" s="28"/>
      <c r="E125" s="45"/>
      <c r="F125" s="44"/>
      <c r="G125" s="28"/>
      <c r="H125" s="45"/>
      <c r="I125" s="44"/>
    </row>
    <row r="126" spans="1:12" x14ac:dyDescent="0.25">
      <c r="A126" s="21"/>
      <c r="B126" s="20"/>
      <c r="C126" s="26"/>
      <c r="D126" s="28"/>
      <c r="E126" s="45"/>
      <c r="F126" s="44"/>
      <c r="G126" s="28"/>
      <c r="H126" s="45"/>
      <c r="I126" s="44"/>
    </row>
    <row r="127" spans="1:12" x14ac:dyDescent="0.25">
      <c r="A127" s="21"/>
      <c r="B127" s="20"/>
      <c r="C127" s="26"/>
      <c r="D127" s="28"/>
      <c r="E127" s="45"/>
      <c r="F127" s="44"/>
      <c r="G127" s="28"/>
      <c r="H127" s="45"/>
      <c r="I127" s="44"/>
    </row>
    <row r="128" spans="1:12" x14ac:dyDescent="0.25">
      <c r="A128" s="21"/>
      <c r="B128" s="20"/>
      <c r="C128" s="26"/>
      <c r="D128" s="28"/>
      <c r="E128" s="45"/>
      <c r="F128" s="44"/>
      <c r="G128" s="28"/>
      <c r="H128" s="45"/>
      <c r="I128" s="44"/>
    </row>
    <row r="129" spans="1:12" x14ac:dyDescent="0.25">
      <c r="A129" s="21"/>
      <c r="B129" s="20"/>
      <c r="C129" s="26"/>
      <c r="D129" s="28"/>
      <c r="E129" s="45"/>
      <c r="F129" s="44"/>
      <c r="G129" s="28"/>
      <c r="H129" s="45"/>
      <c r="I129" s="44"/>
    </row>
    <row r="130" spans="1:12" x14ac:dyDescent="0.25">
      <c r="A130" s="21"/>
      <c r="B130" s="20"/>
      <c r="C130" s="26"/>
      <c r="D130" s="28"/>
      <c r="E130" s="45"/>
      <c r="F130" s="44"/>
      <c r="G130" s="28"/>
      <c r="H130" s="45"/>
      <c r="I130" s="44"/>
    </row>
    <row r="131" spans="1:12" x14ac:dyDescent="0.25">
      <c r="A131" s="21"/>
      <c r="B131" s="20"/>
      <c r="C131" s="26"/>
      <c r="D131" s="28"/>
      <c r="E131" s="45"/>
      <c r="F131" s="44"/>
      <c r="G131" s="28"/>
      <c r="H131" s="45"/>
      <c r="I131" s="44"/>
    </row>
    <row r="132" spans="1:12" x14ac:dyDescent="0.25">
      <c r="A132" s="21"/>
      <c r="B132" s="20"/>
      <c r="C132" s="26"/>
      <c r="D132" s="28"/>
      <c r="E132" s="45"/>
      <c r="F132" s="44"/>
      <c r="G132" s="28"/>
      <c r="H132" s="45"/>
      <c r="I132" s="44"/>
    </row>
    <row r="133" spans="1:12" x14ac:dyDescent="0.25">
      <c r="A133" s="21"/>
      <c r="B133" s="20"/>
      <c r="C133" s="26"/>
      <c r="D133" s="28"/>
      <c r="E133" s="45"/>
      <c r="F133" s="44"/>
      <c r="G133" s="28"/>
      <c r="H133" s="45"/>
      <c r="I133" s="44"/>
    </row>
    <row r="134" spans="1:12" x14ac:dyDescent="0.25">
      <c r="A134" s="21"/>
      <c r="B134" s="20"/>
      <c r="C134" s="26"/>
      <c r="D134" s="28"/>
      <c r="E134" s="45"/>
      <c r="F134" s="44"/>
      <c r="G134" s="28"/>
      <c r="H134" s="45"/>
      <c r="I134" s="44"/>
    </row>
    <row r="135" spans="1:12" x14ac:dyDescent="0.25">
      <c r="A135" s="21"/>
      <c r="B135" s="20"/>
      <c r="C135" s="26"/>
      <c r="D135" s="28"/>
      <c r="E135" s="45"/>
      <c r="F135" s="44"/>
      <c r="G135" s="28"/>
      <c r="H135" s="45"/>
      <c r="I135" s="44"/>
    </row>
    <row r="136" spans="1:12" ht="17.100000000000001" customHeight="1" x14ac:dyDescent="0.25">
      <c r="A136" s="114"/>
      <c r="B136" s="115"/>
      <c r="C136" s="115"/>
      <c r="D136" s="41" t="s">
        <v>64</v>
      </c>
      <c r="E136" s="43">
        <f>SUM(E124:E135)</f>
        <v>0</v>
      </c>
      <c r="F136" s="42">
        <f>SUM(F124:F135)</f>
        <v>0</v>
      </c>
      <c r="G136" s="41" t="s">
        <v>64</v>
      </c>
      <c r="H136" s="43">
        <f>SUM(H124:H135)</f>
        <v>0</v>
      </c>
      <c r="I136" s="42">
        <f>SUM(I124:I135)</f>
        <v>0</v>
      </c>
    </row>
    <row r="137" spans="1:12" ht="15.95" customHeight="1" thickBot="1" x14ac:dyDescent="0.3">
      <c r="A137" s="100"/>
      <c r="B137" s="101"/>
      <c r="C137" s="101"/>
      <c r="D137" s="105" t="s">
        <v>65</v>
      </c>
      <c r="E137" s="106"/>
      <c r="F137" s="39">
        <f>(E124*F124)+(E125*F125)+(E126*F126)+(E127*F127)+(E128*F128)+(E129*F129)+(E130*F130)+(E131*F131)+(E132*F132)+(E133*F133)+(E134*F134)+(E135*F135)</f>
        <v>0</v>
      </c>
      <c r="G137" s="105" t="s">
        <v>65</v>
      </c>
      <c r="H137" s="106"/>
      <c r="I137" s="39">
        <f>(H124*I124)+(H125*I125)+(H126*I126)+(H127*I127)+(H128*I128)+(H129*I129)+(H130*I130)+(H131*I131)+(H132*I132)+(H133*I133)+(H134*I134)+(H135*I135)</f>
        <v>0</v>
      </c>
    </row>
    <row r="138" spans="1:12" ht="137.25" customHeight="1" thickBot="1" x14ac:dyDescent="0.3">
      <c r="A138" s="107" t="s">
        <v>103</v>
      </c>
      <c r="B138" s="108"/>
      <c r="C138" s="108"/>
      <c r="D138" s="108"/>
      <c r="E138" s="108"/>
      <c r="F138" s="108"/>
      <c r="G138" s="108"/>
      <c r="H138" s="108"/>
      <c r="I138" s="109"/>
    </row>
    <row r="139" spans="1:12" ht="15.75" thickBot="1" x14ac:dyDescent="0.3">
      <c r="A139" s="40"/>
      <c r="B139" s="40"/>
      <c r="C139" s="40"/>
      <c r="D139" s="40"/>
      <c r="E139" s="40"/>
      <c r="F139" s="40"/>
      <c r="G139" s="40"/>
      <c r="H139" s="40"/>
      <c r="I139" s="40"/>
      <c r="J139" s="22"/>
      <c r="K139" s="22"/>
      <c r="L139" s="22"/>
    </row>
    <row r="140" spans="1:12" ht="15" customHeight="1" x14ac:dyDescent="0.25">
      <c r="A140" s="94" t="s">
        <v>66</v>
      </c>
      <c r="B140" s="95"/>
      <c r="C140" s="95"/>
      <c r="D140" s="95"/>
      <c r="E140" s="95"/>
      <c r="F140" s="95"/>
      <c r="G140" s="95"/>
      <c r="H140" s="95"/>
      <c r="I140" s="96"/>
    </row>
    <row r="141" spans="1:12" ht="15" customHeight="1" thickBot="1" x14ac:dyDescent="0.3">
      <c r="A141" s="97" t="s">
        <v>67</v>
      </c>
      <c r="B141" s="98"/>
      <c r="C141" s="98"/>
      <c r="D141" s="98"/>
      <c r="E141" s="98"/>
      <c r="F141" s="98"/>
      <c r="G141" s="98"/>
      <c r="H141" s="98"/>
      <c r="I141" s="99"/>
    </row>
    <row r="142" spans="1:12" ht="15" customHeight="1" x14ac:dyDescent="0.25">
      <c r="A142" s="100"/>
      <c r="B142" s="101"/>
      <c r="C142" s="110"/>
      <c r="D142" s="89" t="s">
        <v>37</v>
      </c>
      <c r="E142" s="90"/>
      <c r="F142" s="91"/>
      <c r="G142" s="89" t="s">
        <v>94</v>
      </c>
      <c r="H142" s="90"/>
      <c r="I142" s="91"/>
    </row>
    <row r="143" spans="1:12" ht="45" customHeight="1" x14ac:dyDescent="0.25">
      <c r="A143" s="33" t="s">
        <v>58</v>
      </c>
      <c r="B143" s="34" t="s">
        <v>59</v>
      </c>
      <c r="C143" s="36" t="s">
        <v>68</v>
      </c>
      <c r="D143" s="33" t="s">
        <v>61</v>
      </c>
      <c r="E143" s="34" t="s">
        <v>63</v>
      </c>
      <c r="F143" s="35" t="s">
        <v>69</v>
      </c>
      <c r="G143" s="33" t="s">
        <v>61</v>
      </c>
      <c r="H143" s="34" t="s">
        <v>63</v>
      </c>
      <c r="I143" s="35" t="s">
        <v>69</v>
      </c>
    </row>
    <row r="144" spans="1:12" x14ac:dyDescent="0.25">
      <c r="A144" s="21"/>
      <c r="B144" s="20"/>
      <c r="C144" s="26"/>
      <c r="D144" s="28"/>
      <c r="E144" s="45"/>
      <c r="F144" s="44"/>
      <c r="G144" s="28"/>
      <c r="H144" s="45"/>
      <c r="I144" s="44"/>
    </row>
    <row r="145" spans="1:12" x14ac:dyDescent="0.25">
      <c r="A145" s="21"/>
      <c r="B145" s="20"/>
      <c r="C145" s="26"/>
      <c r="D145" s="28"/>
      <c r="E145" s="45"/>
      <c r="F145" s="44"/>
      <c r="G145" s="28"/>
      <c r="H145" s="45"/>
      <c r="I145" s="44"/>
    </row>
    <row r="146" spans="1:12" x14ac:dyDescent="0.25">
      <c r="A146" s="21"/>
      <c r="B146" s="20"/>
      <c r="C146" s="26"/>
      <c r="D146" s="28"/>
      <c r="E146" s="45"/>
      <c r="F146" s="44"/>
      <c r="G146" s="28"/>
      <c r="H146" s="45"/>
      <c r="I146" s="44"/>
    </row>
    <row r="147" spans="1:12" x14ac:dyDescent="0.25">
      <c r="A147" s="21"/>
      <c r="B147" s="20"/>
      <c r="C147" s="26"/>
      <c r="D147" s="28"/>
      <c r="E147" s="45"/>
      <c r="F147" s="44"/>
      <c r="G147" s="28"/>
      <c r="H147" s="45"/>
      <c r="I147" s="44"/>
    </row>
    <row r="148" spans="1:12" x14ac:dyDescent="0.25">
      <c r="A148" s="21"/>
      <c r="B148" s="20"/>
      <c r="C148" s="26"/>
      <c r="D148" s="28"/>
      <c r="E148" s="45"/>
      <c r="F148" s="44"/>
      <c r="G148" s="28"/>
      <c r="H148" s="45"/>
      <c r="I148" s="44"/>
    </row>
    <row r="149" spans="1:12" x14ac:dyDescent="0.25">
      <c r="A149" s="21"/>
      <c r="B149" s="20"/>
      <c r="C149" s="26"/>
      <c r="D149" s="28"/>
      <c r="E149" s="45"/>
      <c r="F149" s="44"/>
      <c r="G149" s="28"/>
      <c r="H149" s="45"/>
      <c r="I149" s="44"/>
    </row>
    <row r="150" spans="1:12" x14ac:dyDescent="0.25">
      <c r="A150" s="21"/>
      <c r="B150" s="20"/>
      <c r="C150" s="26"/>
      <c r="D150" s="28"/>
      <c r="E150" s="45"/>
      <c r="F150" s="44"/>
      <c r="G150" s="28"/>
      <c r="H150" s="45"/>
      <c r="I150" s="44"/>
    </row>
    <row r="151" spans="1:12" x14ac:dyDescent="0.25">
      <c r="A151" s="21"/>
      <c r="B151" s="20"/>
      <c r="C151" s="26"/>
      <c r="D151" s="28"/>
      <c r="E151" s="45"/>
      <c r="F151" s="44"/>
      <c r="G151" s="28"/>
      <c r="H151" s="45"/>
      <c r="I151" s="44"/>
    </row>
    <row r="152" spans="1:12" x14ac:dyDescent="0.25">
      <c r="A152" s="21"/>
      <c r="B152" s="20"/>
      <c r="C152" s="26"/>
      <c r="D152" s="28"/>
      <c r="E152" s="45"/>
      <c r="F152" s="44"/>
      <c r="G152" s="28"/>
      <c r="H152" s="45"/>
      <c r="I152" s="44"/>
    </row>
    <row r="153" spans="1:12" x14ac:dyDescent="0.25">
      <c r="A153" s="21"/>
      <c r="B153" s="20"/>
      <c r="C153" s="26"/>
      <c r="D153" s="28"/>
      <c r="E153" s="45"/>
      <c r="F153" s="44"/>
      <c r="G153" s="28"/>
      <c r="H153" s="45"/>
      <c r="I153" s="44"/>
    </row>
    <row r="154" spans="1:12" x14ac:dyDescent="0.25">
      <c r="A154" s="21"/>
      <c r="B154" s="20"/>
      <c r="C154" s="26"/>
      <c r="D154" s="28"/>
      <c r="E154" s="45"/>
      <c r="F154" s="44"/>
      <c r="G154" s="28"/>
      <c r="H154" s="45"/>
      <c r="I154" s="44"/>
    </row>
    <row r="155" spans="1:12" x14ac:dyDescent="0.25">
      <c r="A155" s="21"/>
      <c r="B155" s="20"/>
      <c r="C155" s="26"/>
      <c r="D155" s="28"/>
      <c r="E155" s="45"/>
      <c r="F155" s="44"/>
      <c r="G155" s="28"/>
      <c r="H155" s="45"/>
      <c r="I155" s="44"/>
    </row>
    <row r="156" spans="1:12" x14ac:dyDescent="0.25">
      <c r="A156" s="114"/>
      <c r="B156" s="115"/>
      <c r="C156" s="115"/>
      <c r="D156" s="41" t="s">
        <v>64</v>
      </c>
      <c r="E156" s="43">
        <f>SUM(E144:E155)</f>
        <v>0</v>
      </c>
      <c r="F156" s="42">
        <f>SUM(F144:F155)</f>
        <v>0</v>
      </c>
      <c r="G156" s="41" t="s">
        <v>64</v>
      </c>
      <c r="H156" s="43">
        <f>SUM(H144:H155)</f>
        <v>0</v>
      </c>
      <c r="I156" s="42">
        <f>SUM(I144:I155)</f>
        <v>0</v>
      </c>
    </row>
    <row r="157" spans="1:12" ht="15.75" thickBot="1" x14ac:dyDescent="0.3">
      <c r="A157" s="100"/>
      <c r="B157" s="101"/>
      <c r="C157" s="101"/>
      <c r="D157" s="105" t="s">
        <v>65</v>
      </c>
      <c r="E157" s="106"/>
      <c r="F157" s="39">
        <f>(E144*F144)+(E145*F145)+(E146*F146)+(E147*F147)+(E148*F148)+(E149*F149)+(E150*F150)+(E151*F151)+(E152*F152)+(E153*F153)+(E154*F154)+(E155*F155)</f>
        <v>0</v>
      </c>
      <c r="G157" s="105" t="s">
        <v>65</v>
      </c>
      <c r="H157" s="106"/>
      <c r="I157" s="39">
        <f>(H144*I144)+(H145*I145)+(H146*I146)+(H147*I147)+(H148*I148)+(H149*I149)+(H150*I150)+(H151*I151)+(H152*I152)+(H153*I153)+(H154*I154)+(H155*I155)</f>
        <v>0</v>
      </c>
    </row>
    <row r="158" spans="1:12" ht="132.75" customHeight="1" thickBot="1" x14ac:dyDescent="0.3">
      <c r="A158" s="107" t="s">
        <v>103</v>
      </c>
      <c r="B158" s="108"/>
      <c r="C158" s="108"/>
      <c r="D158" s="108"/>
      <c r="E158" s="108"/>
      <c r="F158" s="108"/>
      <c r="G158" s="108"/>
      <c r="H158" s="108"/>
      <c r="I158" s="109"/>
    </row>
    <row r="159" spans="1:12" ht="15.75" thickBot="1" x14ac:dyDescent="0.3">
      <c r="A159" s="40"/>
      <c r="B159" s="40"/>
      <c r="C159" s="40"/>
      <c r="D159" s="40"/>
      <c r="E159" s="40"/>
      <c r="F159" s="40"/>
      <c r="G159" s="40"/>
      <c r="H159" s="40"/>
      <c r="I159" s="40"/>
      <c r="J159" s="22"/>
      <c r="K159" s="22"/>
      <c r="L159" s="22"/>
    </row>
    <row r="160" spans="1:12" ht="15" customHeight="1" x14ac:dyDescent="0.25">
      <c r="A160" s="94" t="s">
        <v>70</v>
      </c>
      <c r="B160" s="95"/>
      <c r="C160" s="95"/>
      <c r="D160" s="95"/>
      <c r="E160" s="95"/>
      <c r="F160" s="95"/>
      <c r="G160" s="95"/>
      <c r="H160" s="95"/>
      <c r="I160" s="96"/>
    </row>
    <row r="161" spans="1:9" ht="15.75" thickBot="1" x14ac:dyDescent="0.3">
      <c r="A161" s="97" t="s">
        <v>71</v>
      </c>
      <c r="B161" s="98"/>
      <c r="C161" s="98"/>
      <c r="D161" s="98"/>
      <c r="E161" s="98"/>
      <c r="F161" s="98"/>
      <c r="G161" s="98"/>
      <c r="H161" s="98"/>
      <c r="I161" s="99"/>
    </row>
    <row r="162" spans="1:9" x14ac:dyDescent="0.25">
      <c r="A162" s="100"/>
      <c r="B162" s="101"/>
      <c r="C162" s="101"/>
      <c r="D162" s="89" t="s">
        <v>37</v>
      </c>
      <c r="E162" s="90"/>
      <c r="F162" s="91"/>
      <c r="G162" s="89" t="s">
        <v>94</v>
      </c>
      <c r="H162" s="90"/>
      <c r="I162" s="91"/>
    </row>
    <row r="163" spans="1:9" x14ac:dyDescent="0.25">
      <c r="A163" s="33" t="s">
        <v>72</v>
      </c>
      <c r="B163" s="34" t="s">
        <v>46</v>
      </c>
      <c r="C163" s="36" t="s">
        <v>73</v>
      </c>
      <c r="D163" s="33" t="s">
        <v>48</v>
      </c>
      <c r="E163" s="34" t="s">
        <v>49</v>
      </c>
      <c r="F163" s="35" t="s">
        <v>21</v>
      </c>
      <c r="G163" s="33" t="s">
        <v>48</v>
      </c>
      <c r="H163" s="34" t="s">
        <v>49</v>
      </c>
      <c r="I163" s="35" t="s">
        <v>21</v>
      </c>
    </row>
    <row r="164" spans="1:9" x14ac:dyDescent="0.25">
      <c r="A164" s="21"/>
      <c r="B164" s="20"/>
      <c r="C164" s="26"/>
      <c r="D164" s="28"/>
      <c r="E164" s="46"/>
      <c r="F164" s="38">
        <f>D164*E164</f>
        <v>0</v>
      </c>
      <c r="G164" s="28"/>
      <c r="H164" s="46"/>
      <c r="I164" s="38">
        <f>G164*H164</f>
        <v>0</v>
      </c>
    </row>
    <row r="165" spans="1:9" x14ac:dyDescent="0.25">
      <c r="A165" s="21"/>
      <c r="B165" s="20"/>
      <c r="C165" s="26"/>
      <c r="D165" s="28"/>
      <c r="E165" s="46"/>
      <c r="F165" s="38">
        <f t="shared" ref="F165:F175" si="14">D165*E165</f>
        <v>0</v>
      </c>
      <c r="G165" s="28"/>
      <c r="H165" s="46"/>
      <c r="I165" s="38">
        <f t="shared" ref="I165:I175" si="15">G165*H165</f>
        <v>0</v>
      </c>
    </row>
    <row r="166" spans="1:9" x14ac:dyDescent="0.25">
      <c r="A166" s="21"/>
      <c r="B166" s="20"/>
      <c r="C166" s="26"/>
      <c r="D166" s="28"/>
      <c r="E166" s="46"/>
      <c r="F166" s="38">
        <f t="shared" si="14"/>
        <v>0</v>
      </c>
      <c r="G166" s="28"/>
      <c r="H166" s="46"/>
      <c r="I166" s="38">
        <f t="shared" si="15"/>
        <v>0</v>
      </c>
    </row>
    <row r="167" spans="1:9" x14ac:dyDescent="0.25">
      <c r="A167" s="21"/>
      <c r="B167" s="20"/>
      <c r="C167" s="26"/>
      <c r="D167" s="28"/>
      <c r="E167" s="46"/>
      <c r="F167" s="38">
        <f t="shared" si="14"/>
        <v>0</v>
      </c>
      <c r="G167" s="28"/>
      <c r="H167" s="46"/>
      <c r="I167" s="38">
        <f t="shared" si="15"/>
        <v>0</v>
      </c>
    </row>
    <row r="168" spans="1:9" x14ac:dyDescent="0.25">
      <c r="A168" s="21"/>
      <c r="B168" s="20"/>
      <c r="C168" s="26"/>
      <c r="D168" s="28"/>
      <c r="E168" s="46"/>
      <c r="F168" s="38">
        <f t="shared" si="14"/>
        <v>0</v>
      </c>
      <c r="G168" s="28"/>
      <c r="H168" s="46"/>
      <c r="I168" s="38">
        <f t="shared" si="15"/>
        <v>0</v>
      </c>
    </row>
    <row r="169" spans="1:9" x14ac:dyDescent="0.25">
      <c r="A169" s="21"/>
      <c r="B169" s="20"/>
      <c r="C169" s="26"/>
      <c r="D169" s="28"/>
      <c r="E169" s="46"/>
      <c r="F169" s="38">
        <f t="shared" si="14"/>
        <v>0</v>
      </c>
      <c r="G169" s="28"/>
      <c r="H169" s="46"/>
      <c r="I169" s="38">
        <f t="shared" si="15"/>
        <v>0</v>
      </c>
    </row>
    <row r="170" spans="1:9" x14ac:dyDescent="0.25">
      <c r="A170" s="21"/>
      <c r="B170" s="20"/>
      <c r="C170" s="26"/>
      <c r="D170" s="28"/>
      <c r="E170" s="46"/>
      <c r="F170" s="38">
        <f t="shared" si="14"/>
        <v>0</v>
      </c>
      <c r="G170" s="28"/>
      <c r="H170" s="46"/>
      <c r="I170" s="38">
        <f t="shared" si="15"/>
        <v>0</v>
      </c>
    </row>
    <row r="171" spans="1:9" x14ac:dyDescent="0.25">
      <c r="A171" s="21"/>
      <c r="B171" s="20"/>
      <c r="C171" s="26"/>
      <c r="D171" s="28"/>
      <c r="E171" s="46"/>
      <c r="F171" s="38">
        <f t="shared" si="14"/>
        <v>0</v>
      </c>
      <c r="G171" s="28"/>
      <c r="H171" s="46"/>
      <c r="I171" s="38">
        <f t="shared" si="15"/>
        <v>0</v>
      </c>
    </row>
    <row r="172" spans="1:9" x14ac:dyDescent="0.25">
      <c r="A172" s="21"/>
      <c r="B172" s="20"/>
      <c r="C172" s="26"/>
      <c r="D172" s="28"/>
      <c r="E172" s="46"/>
      <c r="F172" s="38">
        <f t="shared" si="14"/>
        <v>0</v>
      </c>
      <c r="G172" s="28"/>
      <c r="H172" s="46"/>
      <c r="I172" s="38">
        <f t="shared" si="15"/>
        <v>0</v>
      </c>
    </row>
    <row r="173" spans="1:9" x14ac:dyDescent="0.25">
      <c r="A173" s="21"/>
      <c r="B173" s="20"/>
      <c r="C173" s="26"/>
      <c r="D173" s="28"/>
      <c r="E173" s="46"/>
      <c r="F173" s="38">
        <f t="shared" si="14"/>
        <v>0</v>
      </c>
      <c r="G173" s="28"/>
      <c r="H173" s="46"/>
      <c r="I173" s="38">
        <f t="shared" si="15"/>
        <v>0</v>
      </c>
    </row>
    <row r="174" spans="1:9" x14ac:dyDescent="0.25">
      <c r="A174" s="21"/>
      <c r="B174" s="20"/>
      <c r="C174" s="26"/>
      <c r="D174" s="28"/>
      <c r="E174" s="46"/>
      <c r="F174" s="38">
        <f t="shared" si="14"/>
        <v>0</v>
      </c>
      <c r="G174" s="28"/>
      <c r="H174" s="46"/>
      <c r="I174" s="38">
        <f t="shared" si="15"/>
        <v>0</v>
      </c>
    </row>
    <row r="175" spans="1:9" x14ac:dyDescent="0.25">
      <c r="A175" s="21"/>
      <c r="B175" s="20"/>
      <c r="C175" s="26"/>
      <c r="D175" s="28"/>
      <c r="E175" s="46"/>
      <c r="F175" s="38">
        <f t="shared" si="14"/>
        <v>0</v>
      </c>
      <c r="G175" s="28"/>
      <c r="H175" s="46"/>
      <c r="I175" s="38">
        <f t="shared" si="15"/>
        <v>0</v>
      </c>
    </row>
    <row r="176" spans="1:9" ht="15.75" thickBot="1" x14ac:dyDescent="0.3">
      <c r="A176" s="102"/>
      <c r="B176" s="103"/>
      <c r="C176" s="103"/>
      <c r="D176" s="105" t="s">
        <v>1</v>
      </c>
      <c r="E176" s="106"/>
      <c r="F176" s="39">
        <f>SUM(F164:F175)</f>
        <v>0</v>
      </c>
      <c r="G176" s="105" t="s">
        <v>1</v>
      </c>
      <c r="H176" s="106"/>
      <c r="I176" s="39">
        <f>SUM(I164:I175)</f>
        <v>0</v>
      </c>
    </row>
    <row r="177" spans="1:12" ht="37.5" customHeight="1" thickBot="1" x14ac:dyDescent="0.3">
      <c r="A177" s="107" t="s">
        <v>106</v>
      </c>
      <c r="B177" s="108"/>
      <c r="C177" s="108"/>
      <c r="D177" s="108"/>
      <c r="E177" s="108"/>
      <c r="F177" s="108"/>
      <c r="G177" s="108"/>
      <c r="H177" s="108"/>
      <c r="I177" s="109"/>
    </row>
    <row r="178" spans="1:12" ht="15.75" thickBot="1" x14ac:dyDescent="0.3">
      <c r="A178" s="40"/>
      <c r="B178" s="40"/>
      <c r="C178" s="40"/>
      <c r="D178" s="40"/>
      <c r="E178" s="40"/>
      <c r="F178" s="40"/>
      <c r="G178" s="40"/>
      <c r="H178" s="40"/>
      <c r="I178" s="40"/>
    </row>
    <row r="179" spans="1:12" ht="15" customHeight="1" x14ac:dyDescent="0.25">
      <c r="A179" s="94" t="s">
        <v>74</v>
      </c>
      <c r="B179" s="95"/>
      <c r="C179" s="95"/>
      <c r="D179" s="95"/>
      <c r="E179" s="95"/>
      <c r="F179" s="95"/>
      <c r="G179" s="95"/>
      <c r="H179" s="95"/>
      <c r="I179" s="96"/>
    </row>
    <row r="180" spans="1:12" ht="15.75" thickBot="1" x14ac:dyDescent="0.3">
      <c r="A180" s="97" t="s">
        <v>75</v>
      </c>
      <c r="B180" s="98"/>
      <c r="C180" s="98"/>
      <c r="D180" s="98"/>
      <c r="E180" s="98"/>
      <c r="F180" s="98"/>
      <c r="G180" s="98"/>
      <c r="H180" s="98"/>
      <c r="I180" s="99"/>
    </row>
    <row r="181" spans="1:12" x14ac:dyDescent="0.25">
      <c r="A181" s="100"/>
      <c r="B181" s="101"/>
      <c r="C181" s="101"/>
      <c r="D181" s="89" t="s">
        <v>37</v>
      </c>
      <c r="E181" s="90"/>
      <c r="F181" s="91"/>
      <c r="G181" s="89" t="s">
        <v>94</v>
      </c>
      <c r="H181" s="90"/>
      <c r="I181" s="91"/>
    </row>
    <row r="182" spans="1:12" x14ac:dyDescent="0.25">
      <c r="A182" s="33" t="s">
        <v>29</v>
      </c>
      <c r="B182" s="124" t="s">
        <v>76</v>
      </c>
      <c r="C182" s="103" t="s">
        <v>76</v>
      </c>
      <c r="D182" s="33" t="s">
        <v>48</v>
      </c>
      <c r="E182" s="34" t="s">
        <v>49</v>
      </c>
      <c r="F182" s="35" t="s">
        <v>21</v>
      </c>
      <c r="G182" s="33" t="s">
        <v>48</v>
      </c>
      <c r="H182" s="34" t="s">
        <v>49</v>
      </c>
      <c r="I182" s="35" t="s">
        <v>21</v>
      </c>
    </row>
    <row r="183" spans="1:12" ht="21.75" customHeight="1" x14ac:dyDescent="0.25">
      <c r="A183" s="48" t="s">
        <v>77</v>
      </c>
      <c r="B183" s="92"/>
      <c r="C183" s="93"/>
      <c r="D183" s="27"/>
      <c r="E183" s="46"/>
      <c r="F183" s="85">
        <f>D183*E183</f>
        <v>0</v>
      </c>
      <c r="G183" s="27"/>
      <c r="H183" s="46"/>
      <c r="I183" s="85">
        <f>G183*H183</f>
        <v>0</v>
      </c>
    </row>
    <row r="184" spans="1:12" ht="37.5" customHeight="1" x14ac:dyDescent="0.25">
      <c r="A184" s="48" t="s">
        <v>78</v>
      </c>
      <c r="B184" s="92"/>
      <c r="C184" s="93"/>
      <c r="D184" s="27"/>
      <c r="E184" s="46"/>
      <c r="F184" s="85">
        <f t="shared" ref="F184:F188" si="16">D184*E184</f>
        <v>0</v>
      </c>
      <c r="G184" s="27"/>
      <c r="H184" s="46"/>
      <c r="I184" s="85">
        <f t="shared" ref="I184:I188" si="17">G184*H184</f>
        <v>0</v>
      </c>
    </row>
    <row r="185" spans="1:12" ht="46.5" customHeight="1" x14ac:dyDescent="0.25">
      <c r="A185" s="48" t="s">
        <v>79</v>
      </c>
      <c r="B185" s="92"/>
      <c r="C185" s="93"/>
      <c r="D185" s="27"/>
      <c r="E185" s="46"/>
      <c r="F185" s="85">
        <f t="shared" si="16"/>
        <v>0</v>
      </c>
      <c r="G185" s="27"/>
      <c r="H185" s="46"/>
      <c r="I185" s="85">
        <f t="shared" si="17"/>
        <v>0</v>
      </c>
    </row>
    <row r="186" spans="1:12" x14ac:dyDescent="0.25">
      <c r="A186" s="48" t="s">
        <v>80</v>
      </c>
      <c r="B186" s="92"/>
      <c r="C186" s="93"/>
      <c r="D186" s="27"/>
      <c r="E186" s="46"/>
      <c r="F186" s="85">
        <f t="shared" si="16"/>
        <v>0</v>
      </c>
      <c r="G186" s="27"/>
      <c r="H186" s="46"/>
      <c r="I186" s="85">
        <f t="shared" si="17"/>
        <v>0</v>
      </c>
    </row>
    <row r="187" spans="1:12" x14ac:dyDescent="0.25">
      <c r="A187" s="48" t="s">
        <v>80</v>
      </c>
      <c r="B187" s="92"/>
      <c r="C187" s="93"/>
      <c r="D187" s="27"/>
      <c r="E187" s="46"/>
      <c r="F187" s="85">
        <f t="shared" si="16"/>
        <v>0</v>
      </c>
      <c r="G187" s="27"/>
      <c r="H187" s="46"/>
      <c r="I187" s="85">
        <f t="shared" si="17"/>
        <v>0</v>
      </c>
    </row>
    <row r="188" spans="1:12" x14ac:dyDescent="0.25">
      <c r="A188" s="48" t="s">
        <v>80</v>
      </c>
      <c r="B188" s="92"/>
      <c r="C188" s="93"/>
      <c r="D188" s="27"/>
      <c r="E188" s="46"/>
      <c r="F188" s="85">
        <f t="shared" si="16"/>
        <v>0</v>
      </c>
      <c r="G188" s="27"/>
      <c r="H188" s="46"/>
      <c r="I188" s="85">
        <f t="shared" si="17"/>
        <v>0</v>
      </c>
    </row>
    <row r="189" spans="1:12" ht="15.95" customHeight="1" thickBot="1" x14ac:dyDescent="0.3">
      <c r="A189" s="102"/>
      <c r="B189" s="103"/>
      <c r="C189" s="103"/>
      <c r="D189" s="105" t="s">
        <v>1</v>
      </c>
      <c r="E189" s="106"/>
      <c r="F189" s="39">
        <f>SUM(F183:F188)</f>
        <v>0</v>
      </c>
      <c r="G189" s="105" t="s">
        <v>1</v>
      </c>
      <c r="H189" s="106"/>
      <c r="I189" s="39">
        <f>SUM(I183:I188)</f>
        <v>0</v>
      </c>
    </row>
    <row r="190" spans="1:12" ht="57" customHeight="1" thickBot="1" x14ac:dyDescent="0.3">
      <c r="A190" s="107" t="s">
        <v>104</v>
      </c>
      <c r="B190" s="108"/>
      <c r="C190" s="108"/>
      <c r="D190" s="108"/>
      <c r="E190" s="108"/>
      <c r="F190" s="108"/>
      <c r="G190" s="108"/>
      <c r="H190" s="108"/>
      <c r="I190" s="109"/>
    </row>
    <row r="191" spans="1:12" ht="15.95" customHeight="1" x14ac:dyDescent="0.25">
      <c r="A191" s="40"/>
      <c r="B191" s="40"/>
      <c r="C191" s="40"/>
      <c r="D191" s="40"/>
      <c r="E191" s="40"/>
      <c r="F191" s="40"/>
      <c r="G191" s="40"/>
      <c r="H191" s="40"/>
      <c r="I191" s="40"/>
      <c r="J191" s="22"/>
      <c r="K191" s="22"/>
      <c r="L191" s="22"/>
    </row>
    <row r="192" spans="1:12" ht="15.95" customHeight="1" thickBot="1" x14ac:dyDescent="0.3">
      <c r="A192" s="40"/>
      <c r="B192" s="40"/>
      <c r="C192" s="40"/>
      <c r="D192" s="40"/>
      <c r="E192" s="40"/>
      <c r="F192" s="40"/>
      <c r="G192" s="40"/>
      <c r="H192" s="40"/>
      <c r="I192" s="40"/>
      <c r="J192" s="22"/>
      <c r="K192" s="22"/>
      <c r="L192" s="22"/>
    </row>
    <row r="193" spans="1:12" x14ac:dyDescent="0.25">
      <c r="A193" s="40"/>
      <c r="B193" s="89" t="s">
        <v>85</v>
      </c>
      <c r="C193" s="90"/>
      <c r="D193" s="90"/>
      <c r="E193" s="90"/>
      <c r="F193" s="91"/>
      <c r="G193" s="40"/>
      <c r="H193" s="40"/>
      <c r="I193" s="40"/>
      <c r="J193" s="22"/>
      <c r="K193" s="22"/>
      <c r="L193" s="22"/>
    </row>
    <row r="194" spans="1:12" ht="15.95" customHeight="1" x14ac:dyDescent="0.25">
      <c r="A194" s="32"/>
      <c r="B194" s="114" t="s">
        <v>81</v>
      </c>
      <c r="C194" s="115"/>
      <c r="D194" s="149"/>
      <c r="E194" s="124" t="s">
        <v>93</v>
      </c>
      <c r="F194" s="104"/>
      <c r="G194" s="32"/>
      <c r="H194" s="49"/>
      <c r="I194" s="49"/>
    </row>
    <row r="195" spans="1:12" ht="15.95" customHeight="1" x14ac:dyDescent="0.25">
      <c r="A195" s="32"/>
      <c r="B195" s="100"/>
      <c r="C195" s="101"/>
      <c r="D195" s="150"/>
      <c r="E195" s="34" t="s">
        <v>82</v>
      </c>
      <c r="F195" s="35" t="s">
        <v>83</v>
      </c>
      <c r="G195" s="32"/>
      <c r="H195" s="49"/>
      <c r="I195" s="49"/>
    </row>
    <row r="196" spans="1:12" x14ac:dyDescent="0.25">
      <c r="A196" s="32"/>
      <c r="B196" s="138" t="s">
        <v>36</v>
      </c>
      <c r="C196" s="139"/>
      <c r="D196" s="140"/>
      <c r="E196" s="50">
        <f>F24</f>
        <v>0</v>
      </c>
      <c r="F196" s="51">
        <f>I24</f>
        <v>0</v>
      </c>
      <c r="G196" s="32"/>
      <c r="H196" s="49"/>
      <c r="I196" s="49"/>
    </row>
    <row r="197" spans="1:12" ht="17.100000000000001" customHeight="1" x14ac:dyDescent="0.25">
      <c r="A197" s="32"/>
      <c r="B197" s="138" t="s">
        <v>86</v>
      </c>
      <c r="C197" s="139"/>
      <c r="D197" s="140"/>
      <c r="E197" s="50">
        <f>F43</f>
        <v>0</v>
      </c>
      <c r="F197" s="51">
        <f>J43</f>
        <v>0</v>
      </c>
      <c r="G197" s="79"/>
      <c r="H197" s="77"/>
      <c r="I197" s="77"/>
      <c r="J197" s="77"/>
    </row>
    <row r="198" spans="1:12" ht="15.95" customHeight="1" x14ac:dyDescent="0.25">
      <c r="A198" s="32"/>
      <c r="B198" s="138" t="s">
        <v>87</v>
      </c>
      <c r="C198" s="139"/>
      <c r="D198" s="140"/>
      <c r="E198" s="50">
        <f>F62</f>
        <v>0</v>
      </c>
      <c r="F198" s="51">
        <f>I62</f>
        <v>0</v>
      </c>
      <c r="G198" s="79"/>
      <c r="H198" s="77"/>
      <c r="I198" s="77"/>
      <c r="J198" s="77"/>
    </row>
    <row r="199" spans="1:12" ht="15.95" customHeight="1" x14ac:dyDescent="0.25">
      <c r="A199" s="32"/>
      <c r="B199" s="138" t="s">
        <v>88</v>
      </c>
      <c r="C199" s="139"/>
      <c r="D199" s="140"/>
      <c r="E199" s="50">
        <f>F98</f>
        <v>0</v>
      </c>
      <c r="F199" s="51">
        <f>I98</f>
        <v>0</v>
      </c>
      <c r="G199" s="79"/>
      <c r="H199" s="77"/>
      <c r="I199" s="77"/>
      <c r="J199" s="77"/>
    </row>
    <row r="200" spans="1:12" ht="15.95" customHeight="1" x14ac:dyDescent="0.25">
      <c r="A200" s="32"/>
      <c r="B200" s="138" t="s">
        <v>89</v>
      </c>
      <c r="C200" s="139"/>
      <c r="D200" s="140"/>
      <c r="E200" s="50">
        <f>F117</f>
        <v>0</v>
      </c>
      <c r="F200" s="51">
        <f>I117</f>
        <v>0</v>
      </c>
      <c r="G200" s="79"/>
      <c r="H200" s="77"/>
      <c r="I200" s="77"/>
      <c r="J200" s="77"/>
    </row>
    <row r="201" spans="1:12" ht="15.95" customHeight="1" x14ac:dyDescent="0.25">
      <c r="A201" s="32"/>
      <c r="B201" s="138" t="s">
        <v>90</v>
      </c>
      <c r="C201" s="139"/>
      <c r="D201" s="140"/>
      <c r="E201" s="50">
        <f>F137</f>
        <v>0</v>
      </c>
      <c r="F201" s="51">
        <f>I137</f>
        <v>0</v>
      </c>
      <c r="G201" s="80">
        <f>SUM(E201:F202)</f>
        <v>0</v>
      </c>
      <c r="H201" s="88" t="str">
        <f>IF(G201&gt;G202, "Valor total para viajes supera el limite de convocatoría (Max 40% del valor financiado), favor revisar", "_")</f>
        <v>_</v>
      </c>
      <c r="I201" s="88"/>
      <c r="J201" s="77"/>
    </row>
    <row r="202" spans="1:12" ht="15.95" customHeight="1" x14ac:dyDescent="0.25">
      <c r="A202" s="32"/>
      <c r="B202" s="138" t="s">
        <v>91</v>
      </c>
      <c r="C202" s="139"/>
      <c r="D202" s="140"/>
      <c r="E202" s="50">
        <f>F157</f>
        <v>0</v>
      </c>
      <c r="F202" s="51">
        <f>I157</f>
        <v>0</v>
      </c>
      <c r="G202" s="81">
        <f>E208*0.4</f>
        <v>0</v>
      </c>
      <c r="H202" s="88"/>
      <c r="I202" s="88"/>
      <c r="J202" s="77"/>
    </row>
    <row r="203" spans="1:12" ht="15.95" customHeight="1" x14ac:dyDescent="0.25">
      <c r="A203" s="32"/>
      <c r="B203" s="138" t="s">
        <v>84</v>
      </c>
      <c r="C203" s="139"/>
      <c r="D203" s="140"/>
      <c r="E203" s="50">
        <f>F176</f>
        <v>0</v>
      </c>
      <c r="F203" s="51">
        <f>I176</f>
        <v>0</v>
      </c>
      <c r="G203" s="82">
        <f>SUMIF($A$69:$A$97, "Reactivo", $F$69:$F$97)</f>
        <v>0</v>
      </c>
      <c r="H203" s="77"/>
      <c r="I203" s="77"/>
      <c r="J203" s="77"/>
    </row>
    <row r="204" spans="1:12" ht="15.75" thickBot="1" x14ac:dyDescent="0.3">
      <c r="A204" s="32"/>
      <c r="B204" s="141" t="s">
        <v>92</v>
      </c>
      <c r="C204" s="142"/>
      <c r="D204" s="143"/>
      <c r="E204" s="52">
        <f>F189</f>
        <v>0</v>
      </c>
      <c r="F204" s="53">
        <f>I189</f>
        <v>0</v>
      </c>
      <c r="G204" s="82">
        <f>SUMIF($A$69:$A$97, "Reactivo", $I$69:$I$97)</f>
        <v>0</v>
      </c>
      <c r="H204" s="78"/>
      <c r="I204" s="78"/>
      <c r="J204" s="77"/>
    </row>
    <row r="205" spans="1:12" ht="15" customHeight="1" x14ac:dyDescent="0.25">
      <c r="A205" s="32"/>
      <c r="B205" s="130" t="s">
        <v>111</v>
      </c>
      <c r="C205" s="131"/>
      <c r="D205" s="131"/>
      <c r="E205" s="126">
        <f>SUM(E196:E204)</f>
        <v>0</v>
      </c>
      <c r="F205" s="128">
        <f>SUM(F196:F204)</f>
        <v>0</v>
      </c>
      <c r="G205" s="83">
        <f>F62+I62</f>
        <v>0</v>
      </c>
      <c r="H205" s="77"/>
      <c r="I205" s="77"/>
      <c r="J205" s="77"/>
    </row>
    <row r="206" spans="1:12" ht="21" customHeight="1" x14ac:dyDescent="0.25">
      <c r="A206" s="32"/>
      <c r="B206" s="132"/>
      <c r="C206" s="133"/>
      <c r="D206" s="133"/>
      <c r="E206" s="127"/>
      <c r="F206" s="129"/>
      <c r="G206" s="84" t="e">
        <f>(G203+G204+G205)/E208</f>
        <v>#DIV/0!</v>
      </c>
      <c r="H206" s="125" t="e">
        <f>IF(E207&lt;40%,"Valor para el primer año es inferior al límite establecido en convocatoria (Min 40% del valor total financiado), favor revisar",".")</f>
        <v>#DIV/0!</v>
      </c>
      <c r="I206" s="125"/>
      <c r="J206" s="125"/>
    </row>
    <row r="207" spans="1:12" ht="25.5" customHeight="1" thickBot="1" x14ac:dyDescent="0.3">
      <c r="A207" s="32"/>
      <c r="B207" s="134" t="s">
        <v>112</v>
      </c>
      <c r="C207" s="135"/>
      <c r="D207" s="135"/>
      <c r="E207" s="86" t="e">
        <f>E205/$E$208</f>
        <v>#DIV/0!</v>
      </c>
      <c r="F207" s="87" t="e">
        <f>F205/$E$208</f>
        <v>#DIV/0!</v>
      </c>
      <c r="H207" s="125" t="e">
        <f>IF(AND(E207&gt;60%,G206&lt;60%), "Valor para el primer año supera el límite establecido en convocatoria (Max 60% del valor total financiado), favor revisar", ".")</f>
        <v>#DIV/0!</v>
      </c>
      <c r="I207" s="125"/>
      <c r="J207" s="125"/>
    </row>
    <row r="208" spans="1:12" ht="35.25" customHeight="1" thickBot="1" x14ac:dyDescent="0.3">
      <c r="A208" s="32"/>
      <c r="B208" s="144" t="s">
        <v>97</v>
      </c>
      <c r="C208" s="145"/>
      <c r="D208" s="146"/>
      <c r="E208" s="147">
        <f>SUM(E205:F205)</f>
        <v>0</v>
      </c>
      <c r="F208" s="148"/>
      <c r="G208" s="79"/>
      <c r="H208" s="88" t="str">
        <f>IF(E208&gt;65000000, "Valor total solicitado supera el limite de convocatoría, favor revisar", "_")</f>
        <v>_</v>
      </c>
      <c r="I208" s="88"/>
      <c r="J208" s="77"/>
    </row>
    <row r="209" spans="1:12" ht="141" customHeight="1" x14ac:dyDescent="0.25">
      <c r="A209" s="137" t="s">
        <v>110</v>
      </c>
      <c r="B209" s="137"/>
      <c r="C209" s="137"/>
      <c r="D209" s="137"/>
      <c r="E209" s="137"/>
      <c r="F209" s="137"/>
      <c r="G209" s="137"/>
      <c r="H209" s="137"/>
      <c r="I209" s="137"/>
      <c r="J209" s="137"/>
    </row>
    <row r="210" spans="1:12" x14ac:dyDescent="0.25">
      <c r="A210" s="32"/>
      <c r="B210" s="32"/>
      <c r="C210" s="32"/>
      <c r="D210" s="32"/>
      <c r="E210" s="32"/>
      <c r="F210" s="32"/>
      <c r="G210" s="32"/>
      <c r="H210" s="32"/>
      <c r="I210" s="32"/>
      <c r="J210" s="17"/>
      <c r="K210" s="25"/>
      <c r="L210" s="25"/>
    </row>
    <row r="211" spans="1:12" x14ac:dyDescent="0.25">
      <c r="A211" s="32"/>
      <c r="B211" s="32"/>
      <c r="C211" s="32"/>
      <c r="D211" s="32"/>
      <c r="E211" s="32"/>
      <c r="F211" s="32"/>
      <c r="G211" s="32"/>
      <c r="H211" s="32"/>
      <c r="I211" s="32"/>
      <c r="J211" s="25"/>
      <c r="K211" s="25"/>
      <c r="L211" s="25"/>
    </row>
    <row r="212" spans="1:12" x14ac:dyDescent="0.25">
      <c r="A212" s="32"/>
      <c r="B212" s="32"/>
      <c r="C212" s="32"/>
      <c r="D212" s="32"/>
      <c r="E212" s="32"/>
      <c r="F212" s="32"/>
      <c r="G212" s="32"/>
      <c r="H212" s="32"/>
      <c r="I212" s="32"/>
      <c r="J212" s="25"/>
      <c r="K212" s="25"/>
      <c r="L212" s="25"/>
    </row>
  </sheetData>
  <sheetProtection algorithmName="SHA-512" hashValue="l2MxX5YUfSHnnTsdH3jUSeB7nC6LM+XX91GiLAsEt1pRuFU7d+j60NgZUGYM4HMER3TKD4jehTyoaiMKNyTf0g==" saltValue="iTVsGMZH2kSG8IRE46tAZA==" spinCount="100000" sheet="1" objects="1" scenarios="1"/>
  <mergeCells count="129">
    <mergeCell ref="H206:J206"/>
    <mergeCell ref="H207:J207"/>
    <mergeCell ref="E205:E206"/>
    <mergeCell ref="F205:F206"/>
    <mergeCell ref="B205:D206"/>
    <mergeCell ref="B207:D207"/>
    <mergeCell ref="B3:I3"/>
    <mergeCell ref="B4:I4"/>
    <mergeCell ref="A209:J209"/>
    <mergeCell ref="B202:D202"/>
    <mergeCell ref="B203:D203"/>
    <mergeCell ref="B204:D204"/>
    <mergeCell ref="B208:D208"/>
    <mergeCell ref="A189:C189"/>
    <mergeCell ref="B196:D196"/>
    <mergeCell ref="B197:D197"/>
    <mergeCell ref="B198:D198"/>
    <mergeCell ref="B199:D199"/>
    <mergeCell ref="B200:D200"/>
    <mergeCell ref="B201:D201"/>
    <mergeCell ref="B193:F193"/>
    <mergeCell ref="E208:F208"/>
    <mergeCell ref="E194:F194"/>
    <mergeCell ref="B194:D195"/>
    <mergeCell ref="A190:I190"/>
    <mergeCell ref="D189:E189"/>
    <mergeCell ref="G189:H189"/>
    <mergeCell ref="G162:I162"/>
    <mergeCell ref="A160:I160"/>
    <mergeCell ref="A161:I161"/>
    <mergeCell ref="A162:C162"/>
    <mergeCell ref="A142:C142"/>
    <mergeCell ref="A176:C176"/>
    <mergeCell ref="D176:E176"/>
    <mergeCell ref="G176:H176"/>
    <mergeCell ref="G142:I142"/>
    <mergeCell ref="G157:H157"/>
    <mergeCell ref="A156:C157"/>
    <mergeCell ref="B186:C186"/>
    <mergeCell ref="B187:C187"/>
    <mergeCell ref="B188:C188"/>
    <mergeCell ref="B182:C182"/>
    <mergeCell ref="B183:C183"/>
    <mergeCell ref="B184:C184"/>
    <mergeCell ref="B185:C185"/>
    <mergeCell ref="D162:F162"/>
    <mergeCell ref="A179:I179"/>
    <mergeCell ref="A181:C181"/>
    <mergeCell ref="G10:I10"/>
    <mergeCell ref="A25:I25"/>
    <mergeCell ref="A44:J44"/>
    <mergeCell ref="A6:I6"/>
    <mergeCell ref="A1:I1"/>
    <mergeCell ref="A2:I2"/>
    <mergeCell ref="A24:C24"/>
    <mergeCell ref="G24:H24"/>
    <mergeCell ref="A8:I8"/>
    <mergeCell ref="A9:I9"/>
    <mergeCell ref="A27:J27"/>
    <mergeCell ref="A28:J28"/>
    <mergeCell ref="G29:J29"/>
    <mergeCell ref="C29:F29"/>
    <mergeCell ref="D24:E24"/>
    <mergeCell ref="C43:E43"/>
    <mergeCell ref="G43:I43"/>
    <mergeCell ref="A43:B43"/>
    <mergeCell ref="A29:B29"/>
    <mergeCell ref="A10:C10"/>
    <mergeCell ref="B11:C11"/>
    <mergeCell ref="B12:C12"/>
    <mergeCell ref="B13:C13"/>
    <mergeCell ref="B14:C14"/>
    <mergeCell ref="G117:H117"/>
    <mergeCell ref="A117:C117"/>
    <mergeCell ref="D122:F122"/>
    <mergeCell ref="G122:I122"/>
    <mergeCell ref="A120:I120"/>
    <mergeCell ref="A121:I121"/>
    <mergeCell ref="A122:C122"/>
    <mergeCell ref="A136:C137"/>
    <mergeCell ref="G137:H137"/>
    <mergeCell ref="D181:F181"/>
    <mergeCell ref="G181:I181"/>
    <mergeCell ref="A180:I180"/>
    <mergeCell ref="A177:I177"/>
    <mergeCell ref="A65:I65"/>
    <mergeCell ref="A66:I66"/>
    <mergeCell ref="A99:I99"/>
    <mergeCell ref="D98:E98"/>
    <mergeCell ref="G98:H98"/>
    <mergeCell ref="A98:C98"/>
    <mergeCell ref="A67:C67"/>
    <mergeCell ref="A101:I101"/>
    <mergeCell ref="A103:C103"/>
    <mergeCell ref="A138:I138"/>
    <mergeCell ref="D137:E137"/>
    <mergeCell ref="D142:F142"/>
    <mergeCell ref="D103:F103"/>
    <mergeCell ref="G103:I103"/>
    <mergeCell ref="A118:I118"/>
    <mergeCell ref="A158:I158"/>
    <mergeCell ref="D157:E157"/>
    <mergeCell ref="A140:I140"/>
    <mergeCell ref="A141:I141"/>
    <mergeCell ref="D117:E117"/>
    <mergeCell ref="H201:I202"/>
    <mergeCell ref="H208:I208"/>
    <mergeCell ref="D10:F10"/>
    <mergeCell ref="B15:C15"/>
    <mergeCell ref="B16:C16"/>
    <mergeCell ref="B17:C17"/>
    <mergeCell ref="B18:C18"/>
    <mergeCell ref="B19:C19"/>
    <mergeCell ref="B20:C20"/>
    <mergeCell ref="B21:C21"/>
    <mergeCell ref="B22:C22"/>
    <mergeCell ref="B23:C23"/>
    <mergeCell ref="A46:I46"/>
    <mergeCell ref="A47:I47"/>
    <mergeCell ref="A48:C48"/>
    <mergeCell ref="D48:F48"/>
    <mergeCell ref="G48:I48"/>
    <mergeCell ref="A62:C62"/>
    <mergeCell ref="D62:E62"/>
    <mergeCell ref="A102:I102"/>
    <mergeCell ref="G62:H62"/>
    <mergeCell ref="A63:I63"/>
    <mergeCell ref="D67:F67"/>
    <mergeCell ref="G67:I67"/>
  </mergeCells>
  <dataValidations count="1">
    <dataValidation type="list" allowBlank="1" showInputMessage="1" showErrorMessage="1" sqref="A69:A97">
      <formula1>$K$70:$K$71</formula1>
    </dataValidation>
  </dataValidations>
  <pageMargins left="0.70866141732283472" right="0.70866141732283472" top="0.74803149606299213" bottom="0.74803149606299213" header="0.31496062992125984" footer="0.31496062992125984"/>
  <pageSetup scale="30" orientation="portrait" r:id="rId1"/>
  <rowBreaks count="1" manualBreakCount="1">
    <brk id="99" max="9" man="1"/>
  </rowBreaks>
  <colBreaks count="1" manualBreakCount="1">
    <brk id="13" max="117"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5"/>
  <sheetViews>
    <sheetView view="pageBreakPreview" topLeftCell="A25" zoomScale="60" zoomScaleNormal="100" workbookViewId="0">
      <selection activeCell="A68" sqref="A68:F68"/>
    </sheetView>
  </sheetViews>
  <sheetFormatPr baseColWidth="10" defaultColWidth="0" defaultRowHeight="15" zeroHeight="1" x14ac:dyDescent="0.2"/>
  <cols>
    <col min="1" max="1" width="31.140625" style="2" customWidth="1"/>
    <col min="2" max="2" width="21.5703125" style="2" customWidth="1"/>
    <col min="3" max="3" width="20" style="2" customWidth="1"/>
    <col min="4" max="4" width="25.7109375" style="2" customWidth="1"/>
    <col min="5" max="5" width="25.140625" style="2" customWidth="1"/>
    <col min="6" max="6" width="24.140625" style="2" customWidth="1"/>
    <col min="7" max="7" width="15.7109375" style="2" customWidth="1"/>
    <col min="8" max="8" width="25.5703125" style="2" customWidth="1"/>
    <col min="9" max="9" width="5.85546875" style="2" customWidth="1"/>
    <col min="10" max="16384" width="11.42578125" style="2" hidden="1"/>
  </cols>
  <sheetData>
    <row r="1" spans="1:8" x14ac:dyDescent="0.2"/>
    <row r="2" spans="1:8" ht="15.75" x14ac:dyDescent="0.2">
      <c r="A2" s="151" t="s">
        <v>5</v>
      </c>
      <c r="B2" s="151"/>
      <c r="C2" s="151"/>
      <c r="D2" s="151"/>
      <c r="E2" s="151"/>
      <c r="F2" s="151"/>
      <c r="G2" s="151"/>
      <c r="H2" s="151"/>
    </row>
    <row r="3" spans="1:8" ht="49.5" customHeight="1" x14ac:dyDescent="0.2">
      <c r="A3" s="151" t="s">
        <v>6</v>
      </c>
      <c r="B3" s="151"/>
      <c r="C3" s="151"/>
      <c r="D3" s="151"/>
      <c r="E3" s="151"/>
      <c r="F3" s="151"/>
      <c r="G3" s="151"/>
      <c r="H3" s="151"/>
    </row>
    <row r="4" spans="1:8" x14ac:dyDescent="0.2">
      <c r="A4" s="54"/>
      <c r="B4" s="55"/>
      <c r="C4" s="55"/>
      <c r="D4" s="55"/>
      <c r="E4" s="55"/>
      <c r="F4" s="55"/>
      <c r="G4" s="55"/>
      <c r="H4" s="56"/>
    </row>
    <row r="5" spans="1:8" ht="15" customHeight="1" x14ac:dyDescent="0.2">
      <c r="A5" s="152" t="s">
        <v>7</v>
      </c>
      <c r="B5" s="152" t="s">
        <v>8</v>
      </c>
      <c r="C5" s="152" t="s">
        <v>9</v>
      </c>
      <c r="D5" s="152" t="s">
        <v>10</v>
      </c>
      <c r="E5" s="152" t="s">
        <v>11</v>
      </c>
      <c r="F5" s="154" t="s">
        <v>12</v>
      </c>
      <c r="G5" s="154" t="s">
        <v>13</v>
      </c>
      <c r="H5" s="162" t="s">
        <v>14</v>
      </c>
    </row>
    <row r="6" spans="1:8" ht="15" customHeight="1" x14ac:dyDescent="0.2">
      <c r="A6" s="152"/>
      <c r="B6" s="152"/>
      <c r="C6" s="152"/>
      <c r="D6" s="152"/>
      <c r="E6" s="152"/>
      <c r="F6" s="154"/>
      <c r="G6" s="154"/>
      <c r="H6" s="162"/>
    </row>
    <row r="7" spans="1:8" x14ac:dyDescent="0.2">
      <c r="A7" s="153"/>
      <c r="B7" s="153"/>
      <c r="C7" s="153"/>
      <c r="D7" s="153"/>
      <c r="E7" s="153"/>
      <c r="F7" s="155"/>
      <c r="G7" s="155"/>
      <c r="H7" s="163"/>
    </row>
    <row r="8" spans="1:8" x14ac:dyDescent="0.2">
      <c r="A8" s="5"/>
      <c r="B8" s="5"/>
      <c r="C8" s="5"/>
      <c r="D8" s="57">
        <f>(C8*1.52)/160</f>
        <v>0</v>
      </c>
      <c r="E8" s="5"/>
      <c r="F8" s="6"/>
      <c r="G8" s="6"/>
      <c r="H8" s="58">
        <f>D8*E8*F8*G8</f>
        <v>0</v>
      </c>
    </row>
    <row r="9" spans="1:8" x14ac:dyDescent="0.2">
      <c r="A9" s="5"/>
      <c r="B9" s="5"/>
      <c r="C9" s="5"/>
      <c r="D9" s="57">
        <f t="shared" ref="D9:D24" si="0">(C9*1.52)/160</f>
        <v>0</v>
      </c>
      <c r="E9" s="5"/>
      <c r="F9" s="6"/>
      <c r="G9" s="6"/>
      <c r="H9" s="58">
        <f t="shared" ref="H9:H24" si="1">D9*E9*F9*G9</f>
        <v>0</v>
      </c>
    </row>
    <row r="10" spans="1:8" x14ac:dyDescent="0.2">
      <c r="A10" s="5"/>
      <c r="B10" s="5"/>
      <c r="C10" s="5"/>
      <c r="D10" s="57">
        <f t="shared" si="0"/>
        <v>0</v>
      </c>
      <c r="E10" s="5"/>
      <c r="F10" s="6"/>
      <c r="G10" s="6"/>
      <c r="H10" s="58">
        <f t="shared" si="1"/>
        <v>0</v>
      </c>
    </row>
    <row r="11" spans="1:8" x14ac:dyDescent="0.2">
      <c r="A11" s="5"/>
      <c r="B11" s="5"/>
      <c r="C11" s="5"/>
      <c r="D11" s="57">
        <f t="shared" si="0"/>
        <v>0</v>
      </c>
      <c r="E11" s="5"/>
      <c r="F11" s="6"/>
      <c r="G11" s="6"/>
      <c r="H11" s="58">
        <f t="shared" si="1"/>
        <v>0</v>
      </c>
    </row>
    <row r="12" spans="1:8" x14ac:dyDescent="0.2">
      <c r="A12" s="5"/>
      <c r="B12" s="5"/>
      <c r="C12" s="5"/>
      <c r="D12" s="57">
        <f t="shared" si="0"/>
        <v>0</v>
      </c>
      <c r="E12" s="5"/>
      <c r="F12" s="6"/>
      <c r="G12" s="6"/>
      <c r="H12" s="58">
        <f t="shared" si="1"/>
        <v>0</v>
      </c>
    </row>
    <row r="13" spans="1:8" x14ac:dyDescent="0.2">
      <c r="A13" s="5"/>
      <c r="B13" s="5"/>
      <c r="C13" s="5"/>
      <c r="D13" s="57">
        <f t="shared" si="0"/>
        <v>0</v>
      </c>
      <c r="E13" s="5"/>
      <c r="F13" s="6"/>
      <c r="G13" s="6"/>
      <c r="H13" s="58">
        <f t="shared" si="1"/>
        <v>0</v>
      </c>
    </row>
    <row r="14" spans="1:8" x14ac:dyDescent="0.2">
      <c r="A14" s="5"/>
      <c r="B14" s="5"/>
      <c r="C14" s="5"/>
      <c r="D14" s="57">
        <f t="shared" si="0"/>
        <v>0</v>
      </c>
      <c r="E14" s="5"/>
      <c r="F14" s="6"/>
      <c r="G14" s="6"/>
      <c r="H14" s="58">
        <f t="shared" si="1"/>
        <v>0</v>
      </c>
    </row>
    <row r="15" spans="1:8" x14ac:dyDescent="0.2">
      <c r="A15" s="5"/>
      <c r="B15" s="5"/>
      <c r="C15" s="5"/>
      <c r="D15" s="57">
        <f t="shared" si="0"/>
        <v>0</v>
      </c>
      <c r="E15" s="5"/>
      <c r="F15" s="6"/>
      <c r="G15" s="6"/>
      <c r="H15" s="58">
        <f t="shared" si="1"/>
        <v>0</v>
      </c>
    </row>
    <row r="16" spans="1:8" x14ac:dyDescent="0.2">
      <c r="A16" s="7"/>
      <c r="B16" s="7"/>
      <c r="C16" s="7"/>
      <c r="D16" s="57">
        <f t="shared" si="0"/>
        <v>0</v>
      </c>
      <c r="E16" s="7"/>
      <c r="F16" s="7"/>
      <c r="G16" s="7"/>
      <c r="H16" s="58">
        <f t="shared" si="1"/>
        <v>0</v>
      </c>
    </row>
    <row r="17" spans="1:9" x14ac:dyDescent="0.2">
      <c r="A17" s="7"/>
      <c r="B17" s="7"/>
      <c r="C17" s="7"/>
      <c r="D17" s="57">
        <f t="shared" si="0"/>
        <v>0</v>
      </c>
      <c r="E17" s="7"/>
      <c r="F17" s="7"/>
      <c r="G17" s="7"/>
      <c r="H17" s="58">
        <f t="shared" si="1"/>
        <v>0</v>
      </c>
    </row>
    <row r="18" spans="1:9" x14ac:dyDescent="0.2">
      <c r="A18" s="7"/>
      <c r="B18" s="7"/>
      <c r="C18" s="7"/>
      <c r="D18" s="57">
        <f t="shared" si="0"/>
        <v>0</v>
      </c>
      <c r="E18" s="7"/>
      <c r="F18" s="7"/>
      <c r="G18" s="7"/>
      <c r="H18" s="58">
        <f t="shared" si="1"/>
        <v>0</v>
      </c>
    </row>
    <row r="19" spans="1:9" x14ac:dyDescent="0.2">
      <c r="A19" s="7"/>
      <c r="B19" s="7"/>
      <c r="C19" s="7"/>
      <c r="D19" s="57">
        <f t="shared" si="0"/>
        <v>0</v>
      </c>
      <c r="E19" s="7"/>
      <c r="F19" s="7"/>
      <c r="G19" s="7"/>
      <c r="H19" s="58">
        <f t="shared" si="1"/>
        <v>0</v>
      </c>
    </row>
    <row r="20" spans="1:9" x14ac:dyDescent="0.2">
      <c r="A20" s="7"/>
      <c r="B20" s="7"/>
      <c r="C20" s="7"/>
      <c r="D20" s="57">
        <f t="shared" si="0"/>
        <v>0</v>
      </c>
      <c r="E20" s="7"/>
      <c r="F20" s="7"/>
      <c r="G20" s="7"/>
      <c r="H20" s="58">
        <f t="shared" si="1"/>
        <v>0</v>
      </c>
    </row>
    <row r="21" spans="1:9" x14ac:dyDescent="0.2">
      <c r="A21" s="7"/>
      <c r="B21" s="7"/>
      <c r="C21" s="7"/>
      <c r="D21" s="57">
        <f t="shared" si="0"/>
        <v>0</v>
      </c>
      <c r="E21" s="7"/>
      <c r="F21" s="7"/>
      <c r="G21" s="7"/>
      <c r="H21" s="58">
        <f t="shared" si="1"/>
        <v>0</v>
      </c>
    </row>
    <row r="22" spans="1:9" x14ac:dyDescent="0.2">
      <c r="A22" s="7"/>
      <c r="B22" s="7"/>
      <c r="C22" s="7"/>
      <c r="D22" s="57">
        <f t="shared" si="0"/>
        <v>0</v>
      </c>
      <c r="E22" s="7"/>
      <c r="F22" s="7"/>
      <c r="G22" s="7"/>
      <c r="H22" s="58">
        <f t="shared" si="1"/>
        <v>0</v>
      </c>
    </row>
    <row r="23" spans="1:9" x14ac:dyDescent="0.2">
      <c r="A23" s="7"/>
      <c r="B23" s="7"/>
      <c r="C23" s="7"/>
      <c r="D23" s="57">
        <f t="shared" si="0"/>
        <v>0</v>
      </c>
      <c r="E23" s="7"/>
      <c r="F23" s="7"/>
      <c r="G23" s="7"/>
      <c r="H23" s="58">
        <f t="shared" si="1"/>
        <v>0</v>
      </c>
    </row>
    <row r="24" spans="1:9" x14ac:dyDescent="0.2">
      <c r="A24" s="7"/>
      <c r="B24" s="7"/>
      <c r="C24" s="7"/>
      <c r="D24" s="57">
        <f t="shared" si="0"/>
        <v>0</v>
      </c>
      <c r="E24" s="7"/>
      <c r="F24" s="7"/>
      <c r="G24" s="7"/>
      <c r="H24" s="58">
        <f t="shared" si="1"/>
        <v>0</v>
      </c>
    </row>
    <row r="25" spans="1:9" ht="15.75" x14ac:dyDescent="0.2">
      <c r="A25" s="60" t="s">
        <v>1</v>
      </c>
      <c r="B25" s="60"/>
      <c r="C25" s="60"/>
      <c r="D25" s="60"/>
      <c r="E25" s="60"/>
      <c r="F25" s="60"/>
      <c r="G25" s="8"/>
      <c r="H25" s="59">
        <f>SUM(H8:H24)</f>
        <v>0</v>
      </c>
    </row>
    <row r="26" spans="1:9" x14ac:dyDescent="0.2">
      <c r="A26" s="61"/>
      <c r="B26" s="61"/>
      <c r="C26" s="61"/>
      <c r="D26" s="61"/>
      <c r="E26" s="61"/>
      <c r="F26" s="61"/>
      <c r="G26" s="9"/>
      <c r="H26" s="9"/>
    </row>
    <row r="27" spans="1:9" ht="15.75" x14ac:dyDescent="0.2">
      <c r="A27" s="151" t="s">
        <v>15</v>
      </c>
      <c r="B27" s="151"/>
      <c r="C27" s="151"/>
      <c r="D27" s="151"/>
      <c r="E27" s="151"/>
      <c r="F27" s="151"/>
      <c r="G27" s="10"/>
      <c r="H27" s="10"/>
    </row>
    <row r="28" spans="1:9" x14ac:dyDescent="0.2">
      <c r="A28" s="54"/>
      <c r="B28" s="55"/>
      <c r="C28" s="55"/>
      <c r="D28" s="55"/>
      <c r="E28" s="55"/>
      <c r="F28" s="55"/>
      <c r="G28" s="3"/>
      <c r="H28" s="4"/>
    </row>
    <row r="29" spans="1:9" ht="15" customHeight="1" x14ac:dyDescent="0.2">
      <c r="A29" s="152" t="s">
        <v>16</v>
      </c>
      <c r="B29" s="152" t="s">
        <v>17</v>
      </c>
      <c r="C29" s="153" t="s">
        <v>18</v>
      </c>
      <c r="D29" s="153" t="s">
        <v>19</v>
      </c>
      <c r="E29" s="152" t="s">
        <v>20</v>
      </c>
      <c r="F29" s="152" t="s">
        <v>21</v>
      </c>
      <c r="G29" s="166"/>
      <c r="H29" s="167"/>
      <c r="I29" s="11"/>
    </row>
    <row r="30" spans="1:9" x14ac:dyDescent="0.2">
      <c r="A30" s="152"/>
      <c r="B30" s="152"/>
      <c r="C30" s="164"/>
      <c r="D30" s="164"/>
      <c r="E30" s="152"/>
      <c r="F30" s="152"/>
      <c r="G30" s="166"/>
      <c r="H30" s="167"/>
      <c r="I30" s="11"/>
    </row>
    <row r="31" spans="1:9" x14ac:dyDescent="0.2">
      <c r="A31" s="153"/>
      <c r="B31" s="153"/>
      <c r="C31" s="165"/>
      <c r="D31" s="165"/>
      <c r="E31" s="153"/>
      <c r="F31" s="152"/>
      <c r="G31" s="166"/>
      <c r="H31" s="167"/>
      <c r="I31" s="11"/>
    </row>
    <row r="32" spans="1:9" x14ac:dyDescent="0.2">
      <c r="A32" s="5"/>
      <c r="B32" s="5"/>
      <c r="C32" s="5"/>
      <c r="D32" s="57">
        <f>(C32*0.1)/12</f>
        <v>0</v>
      </c>
      <c r="E32" s="5"/>
      <c r="F32" s="62">
        <f>D32*E32</f>
        <v>0</v>
      </c>
      <c r="G32" s="12"/>
      <c r="H32" s="13"/>
      <c r="I32" s="11"/>
    </row>
    <row r="33" spans="1:9" x14ac:dyDescent="0.2">
      <c r="A33" s="7"/>
      <c r="B33" s="7"/>
      <c r="C33" s="7"/>
      <c r="D33" s="57">
        <f t="shared" ref="D33:D65" si="2">(C33*0.1)/12</f>
        <v>0</v>
      </c>
      <c r="E33" s="7"/>
      <c r="F33" s="62">
        <f t="shared" ref="F33:F64" si="3">D33*E33</f>
        <v>0</v>
      </c>
      <c r="G33" s="12"/>
      <c r="H33" s="13"/>
      <c r="I33" s="11"/>
    </row>
    <row r="34" spans="1:9" x14ac:dyDescent="0.2">
      <c r="A34" s="7"/>
      <c r="B34" s="7"/>
      <c r="C34" s="7"/>
      <c r="D34" s="57">
        <f t="shared" si="2"/>
        <v>0</v>
      </c>
      <c r="E34" s="7"/>
      <c r="F34" s="62">
        <f t="shared" si="3"/>
        <v>0</v>
      </c>
      <c r="G34" s="12"/>
      <c r="H34" s="13"/>
      <c r="I34" s="11"/>
    </row>
    <row r="35" spans="1:9" x14ac:dyDescent="0.2">
      <c r="A35" s="7"/>
      <c r="B35" s="7"/>
      <c r="C35" s="7"/>
      <c r="D35" s="57">
        <f t="shared" si="2"/>
        <v>0</v>
      </c>
      <c r="E35" s="7"/>
      <c r="F35" s="62">
        <f t="shared" si="3"/>
        <v>0</v>
      </c>
      <c r="G35" s="12"/>
      <c r="H35" s="13"/>
      <c r="I35" s="11"/>
    </row>
    <row r="36" spans="1:9" x14ac:dyDescent="0.2">
      <c r="A36" s="7"/>
      <c r="B36" s="7"/>
      <c r="C36" s="7"/>
      <c r="D36" s="57">
        <f t="shared" si="2"/>
        <v>0</v>
      </c>
      <c r="E36" s="7"/>
      <c r="F36" s="62">
        <f t="shared" si="3"/>
        <v>0</v>
      </c>
      <c r="G36" s="12"/>
      <c r="H36" s="13"/>
      <c r="I36" s="11"/>
    </row>
    <row r="37" spans="1:9" x14ac:dyDescent="0.2">
      <c r="A37" s="7"/>
      <c r="B37" s="7"/>
      <c r="C37" s="7"/>
      <c r="D37" s="57">
        <f t="shared" si="2"/>
        <v>0</v>
      </c>
      <c r="E37" s="7"/>
      <c r="F37" s="62">
        <f t="shared" si="3"/>
        <v>0</v>
      </c>
      <c r="G37" s="12"/>
      <c r="H37" s="13"/>
      <c r="I37" s="11"/>
    </row>
    <row r="38" spans="1:9" x14ac:dyDescent="0.2">
      <c r="A38" s="7"/>
      <c r="B38" s="7"/>
      <c r="C38" s="7"/>
      <c r="D38" s="57">
        <f t="shared" si="2"/>
        <v>0</v>
      </c>
      <c r="E38" s="7"/>
      <c r="F38" s="62">
        <f t="shared" si="3"/>
        <v>0</v>
      </c>
      <c r="G38" s="12"/>
      <c r="H38" s="13"/>
      <c r="I38" s="11"/>
    </row>
    <row r="39" spans="1:9" x14ac:dyDescent="0.2">
      <c r="A39" s="7"/>
      <c r="B39" s="7"/>
      <c r="C39" s="7"/>
      <c r="D39" s="57">
        <f t="shared" si="2"/>
        <v>0</v>
      </c>
      <c r="E39" s="7"/>
      <c r="F39" s="62">
        <f t="shared" si="3"/>
        <v>0</v>
      </c>
      <c r="G39" s="12"/>
      <c r="H39" s="13"/>
      <c r="I39" s="11"/>
    </row>
    <row r="40" spans="1:9" x14ac:dyDescent="0.2">
      <c r="A40" s="7"/>
      <c r="B40" s="7"/>
      <c r="C40" s="7"/>
      <c r="D40" s="57">
        <f t="shared" si="2"/>
        <v>0</v>
      </c>
      <c r="E40" s="7"/>
      <c r="F40" s="62">
        <f t="shared" si="3"/>
        <v>0</v>
      </c>
      <c r="G40" s="12"/>
      <c r="H40" s="13"/>
      <c r="I40" s="11"/>
    </row>
    <row r="41" spans="1:9" x14ac:dyDescent="0.2">
      <c r="A41" s="7"/>
      <c r="B41" s="7"/>
      <c r="C41" s="7"/>
      <c r="D41" s="57">
        <f t="shared" si="2"/>
        <v>0</v>
      </c>
      <c r="E41" s="7"/>
      <c r="F41" s="62">
        <f t="shared" si="3"/>
        <v>0</v>
      </c>
      <c r="G41" s="12"/>
      <c r="H41" s="13"/>
      <c r="I41" s="11"/>
    </row>
    <row r="42" spans="1:9" x14ac:dyDescent="0.2">
      <c r="A42" s="7"/>
      <c r="B42" s="7"/>
      <c r="C42" s="7"/>
      <c r="D42" s="57">
        <f t="shared" si="2"/>
        <v>0</v>
      </c>
      <c r="E42" s="7"/>
      <c r="F42" s="62">
        <f t="shared" si="3"/>
        <v>0</v>
      </c>
      <c r="G42" s="12"/>
      <c r="H42" s="13"/>
      <c r="I42" s="11"/>
    </row>
    <row r="43" spans="1:9" x14ac:dyDescent="0.2">
      <c r="A43" s="7"/>
      <c r="B43" s="7"/>
      <c r="C43" s="7"/>
      <c r="D43" s="57">
        <f t="shared" si="2"/>
        <v>0</v>
      </c>
      <c r="E43" s="7"/>
      <c r="F43" s="62">
        <f t="shared" si="3"/>
        <v>0</v>
      </c>
      <c r="G43" s="12"/>
      <c r="H43" s="13"/>
      <c r="I43" s="11"/>
    </row>
    <row r="44" spans="1:9" x14ac:dyDescent="0.2">
      <c r="A44" s="7"/>
      <c r="B44" s="7"/>
      <c r="C44" s="7"/>
      <c r="D44" s="57">
        <f t="shared" si="2"/>
        <v>0</v>
      </c>
      <c r="E44" s="7"/>
      <c r="F44" s="62">
        <f t="shared" si="3"/>
        <v>0</v>
      </c>
      <c r="G44" s="12"/>
      <c r="H44" s="13"/>
      <c r="I44" s="11"/>
    </row>
    <row r="45" spans="1:9" x14ac:dyDescent="0.2">
      <c r="A45" s="7"/>
      <c r="B45" s="7"/>
      <c r="C45" s="7"/>
      <c r="D45" s="57">
        <f t="shared" si="2"/>
        <v>0</v>
      </c>
      <c r="E45" s="7"/>
      <c r="F45" s="62">
        <f t="shared" si="3"/>
        <v>0</v>
      </c>
      <c r="G45" s="12"/>
      <c r="H45" s="13"/>
      <c r="I45" s="11"/>
    </row>
    <row r="46" spans="1:9" x14ac:dyDescent="0.2">
      <c r="A46" s="7"/>
      <c r="B46" s="7"/>
      <c r="C46" s="7"/>
      <c r="D46" s="57">
        <f t="shared" si="2"/>
        <v>0</v>
      </c>
      <c r="E46" s="7"/>
      <c r="F46" s="62">
        <f t="shared" si="3"/>
        <v>0</v>
      </c>
      <c r="G46" s="12"/>
      <c r="H46" s="13"/>
      <c r="I46" s="11"/>
    </row>
    <row r="47" spans="1:9" x14ac:dyDescent="0.2">
      <c r="A47" s="7"/>
      <c r="B47" s="7"/>
      <c r="C47" s="7"/>
      <c r="D47" s="57">
        <f t="shared" si="2"/>
        <v>0</v>
      </c>
      <c r="E47" s="7"/>
      <c r="F47" s="62">
        <f t="shared" si="3"/>
        <v>0</v>
      </c>
      <c r="G47" s="12"/>
      <c r="H47" s="13"/>
      <c r="I47" s="11"/>
    </row>
    <row r="48" spans="1:9" x14ac:dyDescent="0.2">
      <c r="A48" s="7"/>
      <c r="B48" s="7"/>
      <c r="C48" s="7"/>
      <c r="D48" s="57">
        <f t="shared" si="2"/>
        <v>0</v>
      </c>
      <c r="E48" s="7"/>
      <c r="F48" s="62">
        <f t="shared" si="3"/>
        <v>0</v>
      </c>
      <c r="G48" s="12"/>
      <c r="H48" s="13"/>
      <c r="I48" s="11"/>
    </row>
    <row r="49" spans="1:9" x14ac:dyDescent="0.2">
      <c r="A49" s="7"/>
      <c r="B49" s="7"/>
      <c r="C49" s="7"/>
      <c r="D49" s="57">
        <f t="shared" si="2"/>
        <v>0</v>
      </c>
      <c r="E49" s="7"/>
      <c r="F49" s="62">
        <f t="shared" si="3"/>
        <v>0</v>
      </c>
      <c r="G49" s="12"/>
      <c r="H49" s="13"/>
      <c r="I49" s="11"/>
    </row>
    <row r="50" spans="1:9" x14ac:dyDescent="0.2">
      <c r="A50" s="7"/>
      <c r="B50" s="7"/>
      <c r="C50" s="7"/>
      <c r="D50" s="57">
        <f t="shared" si="2"/>
        <v>0</v>
      </c>
      <c r="E50" s="7"/>
      <c r="F50" s="62">
        <f t="shared" si="3"/>
        <v>0</v>
      </c>
      <c r="G50" s="12"/>
      <c r="H50" s="13"/>
      <c r="I50" s="11"/>
    </row>
    <row r="51" spans="1:9" x14ac:dyDescent="0.2">
      <c r="A51" s="7"/>
      <c r="B51" s="7"/>
      <c r="C51" s="7"/>
      <c r="D51" s="57">
        <f t="shared" si="2"/>
        <v>0</v>
      </c>
      <c r="E51" s="7"/>
      <c r="F51" s="62">
        <f t="shared" si="3"/>
        <v>0</v>
      </c>
      <c r="G51" s="12"/>
      <c r="H51" s="13"/>
      <c r="I51" s="11"/>
    </row>
    <row r="52" spans="1:9" x14ac:dyDescent="0.2">
      <c r="A52" s="7"/>
      <c r="B52" s="7"/>
      <c r="C52" s="7"/>
      <c r="D52" s="57">
        <f t="shared" si="2"/>
        <v>0</v>
      </c>
      <c r="E52" s="7"/>
      <c r="F52" s="62">
        <f t="shared" si="3"/>
        <v>0</v>
      </c>
      <c r="G52" s="12"/>
      <c r="H52" s="13"/>
      <c r="I52" s="11"/>
    </row>
    <row r="53" spans="1:9" x14ac:dyDescent="0.2">
      <c r="A53" s="7"/>
      <c r="B53" s="7"/>
      <c r="C53" s="7"/>
      <c r="D53" s="57">
        <f t="shared" si="2"/>
        <v>0</v>
      </c>
      <c r="E53" s="7"/>
      <c r="F53" s="62">
        <f t="shared" si="3"/>
        <v>0</v>
      </c>
      <c r="G53" s="12"/>
      <c r="H53" s="13"/>
      <c r="I53" s="11"/>
    </row>
    <row r="54" spans="1:9" x14ac:dyDescent="0.2">
      <c r="A54" s="7"/>
      <c r="B54" s="7"/>
      <c r="C54" s="7"/>
      <c r="D54" s="57">
        <f t="shared" si="2"/>
        <v>0</v>
      </c>
      <c r="E54" s="7"/>
      <c r="F54" s="62">
        <f t="shared" si="3"/>
        <v>0</v>
      </c>
      <c r="G54" s="12"/>
      <c r="H54" s="13"/>
      <c r="I54" s="11"/>
    </row>
    <row r="55" spans="1:9" x14ac:dyDescent="0.2">
      <c r="A55" s="7"/>
      <c r="B55" s="7"/>
      <c r="C55" s="7"/>
      <c r="D55" s="57">
        <f t="shared" si="2"/>
        <v>0</v>
      </c>
      <c r="E55" s="7"/>
      <c r="F55" s="62">
        <f t="shared" si="3"/>
        <v>0</v>
      </c>
      <c r="G55" s="12"/>
      <c r="H55" s="13"/>
      <c r="I55" s="11"/>
    </row>
    <row r="56" spans="1:9" x14ac:dyDescent="0.2">
      <c r="A56" s="7"/>
      <c r="B56" s="7"/>
      <c r="C56" s="7"/>
      <c r="D56" s="57">
        <f t="shared" si="2"/>
        <v>0</v>
      </c>
      <c r="E56" s="7"/>
      <c r="F56" s="62">
        <f t="shared" si="3"/>
        <v>0</v>
      </c>
      <c r="G56" s="12"/>
      <c r="H56" s="13"/>
      <c r="I56" s="11"/>
    </row>
    <row r="57" spans="1:9" x14ac:dyDescent="0.2">
      <c r="A57" s="7"/>
      <c r="B57" s="7"/>
      <c r="C57" s="7"/>
      <c r="D57" s="57">
        <f t="shared" si="2"/>
        <v>0</v>
      </c>
      <c r="E57" s="7"/>
      <c r="F57" s="62">
        <f t="shared" si="3"/>
        <v>0</v>
      </c>
      <c r="G57" s="12"/>
      <c r="H57" s="13"/>
      <c r="I57" s="11"/>
    </row>
    <row r="58" spans="1:9" x14ac:dyDescent="0.2">
      <c r="A58" s="7"/>
      <c r="B58" s="7"/>
      <c r="C58" s="7"/>
      <c r="D58" s="57">
        <f t="shared" si="2"/>
        <v>0</v>
      </c>
      <c r="E58" s="7"/>
      <c r="F58" s="62">
        <f t="shared" si="3"/>
        <v>0</v>
      </c>
      <c r="G58" s="12"/>
      <c r="H58" s="13"/>
      <c r="I58" s="11"/>
    </row>
    <row r="59" spans="1:9" x14ac:dyDescent="0.2">
      <c r="A59" s="7"/>
      <c r="B59" s="7"/>
      <c r="C59" s="7"/>
      <c r="D59" s="57">
        <f t="shared" si="2"/>
        <v>0</v>
      </c>
      <c r="E59" s="7"/>
      <c r="F59" s="62">
        <f t="shared" si="3"/>
        <v>0</v>
      </c>
      <c r="G59" s="12"/>
      <c r="H59" s="13"/>
      <c r="I59" s="11"/>
    </row>
    <row r="60" spans="1:9" x14ac:dyDescent="0.2">
      <c r="A60" s="7"/>
      <c r="B60" s="7"/>
      <c r="C60" s="7"/>
      <c r="D60" s="57">
        <f t="shared" si="2"/>
        <v>0</v>
      </c>
      <c r="E60" s="7"/>
      <c r="F60" s="62">
        <f t="shared" si="3"/>
        <v>0</v>
      </c>
      <c r="G60" s="12"/>
      <c r="H60" s="13"/>
      <c r="I60" s="11"/>
    </row>
    <row r="61" spans="1:9" x14ac:dyDescent="0.2">
      <c r="A61" s="7"/>
      <c r="B61" s="7"/>
      <c r="C61" s="7"/>
      <c r="D61" s="57">
        <f t="shared" si="2"/>
        <v>0</v>
      </c>
      <c r="E61" s="7"/>
      <c r="F61" s="62">
        <f t="shared" si="3"/>
        <v>0</v>
      </c>
      <c r="G61" s="12"/>
      <c r="H61" s="13"/>
      <c r="I61" s="11"/>
    </row>
    <row r="62" spans="1:9" x14ac:dyDescent="0.2">
      <c r="A62" s="7"/>
      <c r="B62" s="7"/>
      <c r="C62" s="7"/>
      <c r="D62" s="57">
        <f t="shared" si="2"/>
        <v>0</v>
      </c>
      <c r="E62" s="7"/>
      <c r="F62" s="62">
        <f t="shared" si="3"/>
        <v>0</v>
      </c>
      <c r="G62" s="12"/>
      <c r="H62" s="13"/>
      <c r="I62" s="11"/>
    </row>
    <row r="63" spans="1:9" x14ac:dyDescent="0.2">
      <c r="A63" s="7"/>
      <c r="B63" s="7"/>
      <c r="C63" s="7"/>
      <c r="D63" s="57">
        <f t="shared" si="2"/>
        <v>0</v>
      </c>
      <c r="E63" s="7"/>
      <c r="F63" s="62">
        <f t="shared" si="3"/>
        <v>0</v>
      </c>
      <c r="G63" s="12"/>
      <c r="H63" s="13"/>
      <c r="I63" s="11"/>
    </row>
    <row r="64" spans="1:9" x14ac:dyDescent="0.2">
      <c r="A64" s="7"/>
      <c r="B64" s="7"/>
      <c r="C64" s="7"/>
      <c r="D64" s="57">
        <f t="shared" si="2"/>
        <v>0</v>
      </c>
      <c r="E64" s="7"/>
      <c r="F64" s="62">
        <f t="shared" si="3"/>
        <v>0</v>
      </c>
      <c r="G64" s="12"/>
      <c r="H64" s="13"/>
      <c r="I64" s="11"/>
    </row>
    <row r="65" spans="1:9" x14ac:dyDescent="0.2">
      <c r="A65" s="7"/>
      <c r="B65" s="7"/>
      <c r="C65" s="7"/>
      <c r="D65" s="57">
        <f t="shared" si="2"/>
        <v>0</v>
      </c>
      <c r="E65" s="7"/>
      <c r="F65" s="62">
        <f>D65*E65</f>
        <v>0</v>
      </c>
      <c r="G65" s="12"/>
      <c r="H65" s="13"/>
      <c r="I65" s="11"/>
    </row>
    <row r="66" spans="1:9" ht="15.75" x14ac:dyDescent="0.2">
      <c r="A66" s="60" t="s">
        <v>1</v>
      </c>
      <c r="B66" s="60"/>
      <c r="C66" s="60"/>
      <c r="D66" s="60"/>
      <c r="E66" s="60"/>
      <c r="F66" s="63">
        <f>SUM(F32:F65)</f>
        <v>0</v>
      </c>
      <c r="G66" s="14"/>
      <c r="I66" s="11"/>
    </row>
    <row r="67" spans="1:9" x14ac:dyDescent="0.2">
      <c r="A67" s="61"/>
      <c r="B67" s="61"/>
      <c r="C67" s="61"/>
      <c r="D67" s="61"/>
      <c r="E67" s="61"/>
      <c r="F67" s="61"/>
    </row>
    <row r="68" spans="1:9" ht="15.75" x14ac:dyDescent="0.2">
      <c r="A68" s="151" t="s">
        <v>26</v>
      </c>
      <c r="B68" s="151"/>
      <c r="C68" s="151"/>
      <c r="D68" s="151"/>
      <c r="E68" s="151"/>
      <c r="F68" s="151"/>
    </row>
    <row r="69" spans="1:9" x14ac:dyDescent="0.2">
      <c r="A69" s="54"/>
      <c r="B69" s="55"/>
      <c r="C69" s="55"/>
      <c r="D69" s="55"/>
      <c r="E69" s="55"/>
      <c r="F69" s="55"/>
    </row>
    <row r="70" spans="1:9" x14ac:dyDescent="0.2">
      <c r="A70" s="152" t="s">
        <v>28</v>
      </c>
      <c r="B70" s="152" t="s">
        <v>29</v>
      </c>
      <c r="C70" s="153" t="s">
        <v>30</v>
      </c>
      <c r="D70" s="153" t="s">
        <v>19</v>
      </c>
      <c r="E70" s="152" t="s">
        <v>20</v>
      </c>
      <c r="F70" s="152" t="s">
        <v>21</v>
      </c>
    </row>
    <row r="71" spans="1:9" x14ac:dyDescent="0.2">
      <c r="A71" s="152"/>
      <c r="B71" s="152"/>
      <c r="C71" s="164"/>
      <c r="D71" s="164"/>
      <c r="E71" s="152"/>
      <c r="F71" s="152"/>
    </row>
    <row r="72" spans="1:9" x14ac:dyDescent="0.2">
      <c r="A72" s="153"/>
      <c r="B72" s="153"/>
      <c r="C72" s="165"/>
      <c r="D72" s="165"/>
      <c r="E72" s="153"/>
      <c r="F72" s="152"/>
    </row>
    <row r="73" spans="1:9" x14ac:dyDescent="0.2">
      <c r="A73" s="5"/>
      <c r="B73" s="5"/>
      <c r="C73" s="5"/>
      <c r="D73" s="57">
        <f>(C73)/12</f>
        <v>0</v>
      </c>
      <c r="E73" s="5"/>
      <c r="F73" s="62">
        <f>D73*E73</f>
        <v>0</v>
      </c>
    </row>
    <row r="74" spans="1:9" x14ac:dyDescent="0.2">
      <c r="A74" s="7"/>
      <c r="B74" s="7"/>
      <c r="C74" s="7"/>
      <c r="D74" s="57">
        <f t="shared" ref="D74:D82" si="4">(C74)/12</f>
        <v>0</v>
      </c>
      <c r="E74" s="7"/>
      <c r="F74" s="62">
        <f t="shared" ref="F74:F82" si="5">D74*E74</f>
        <v>0</v>
      </c>
    </row>
    <row r="75" spans="1:9" x14ac:dyDescent="0.2">
      <c r="A75" s="7"/>
      <c r="B75" s="7"/>
      <c r="C75" s="7"/>
      <c r="D75" s="57">
        <f t="shared" si="4"/>
        <v>0</v>
      </c>
      <c r="E75" s="7"/>
      <c r="F75" s="62">
        <f t="shared" si="5"/>
        <v>0</v>
      </c>
    </row>
    <row r="76" spans="1:9" x14ac:dyDescent="0.2">
      <c r="A76" s="7"/>
      <c r="B76" s="7"/>
      <c r="C76" s="7"/>
      <c r="D76" s="57">
        <f t="shared" si="4"/>
        <v>0</v>
      </c>
      <c r="E76" s="7"/>
      <c r="F76" s="62">
        <f t="shared" si="5"/>
        <v>0</v>
      </c>
    </row>
    <row r="77" spans="1:9" x14ac:dyDescent="0.2">
      <c r="A77" s="7"/>
      <c r="B77" s="7"/>
      <c r="C77" s="7"/>
      <c r="D77" s="57">
        <f t="shared" si="4"/>
        <v>0</v>
      </c>
      <c r="E77" s="7"/>
      <c r="F77" s="62">
        <f t="shared" si="5"/>
        <v>0</v>
      </c>
    </row>
    <row r="78" spans="1:9" x14ac:dyDescent="0.2">
      <c r="A78" s="7"/>
      <c r="B78" s="7"/>
      <c r="C78" s="7"/>
      <c r="D78" s="57">
        <f t="shared" si="4"/>
        <v>0</v>
      </c>
      <c r="E78" s="7"/>
      <c r="F78" s="62">
        <f t="shared" si="5"/>
        <v>0</v>
      </c>
    </row>
    <row r="79" spans="1:9" x14ac:dyDescent="0.2">
      <c r="A79" s="7"/>
      <c r="B79" s="7"/>
      <c r="C79" s="7"/>
      <c r="D79" s="57">
        <f t="shared" si="4"/>
        <v>0</v>
      </c>
      <c r="E79" s="7"/>
      <c r="F79" s="62">
        <f t="shared" si="5"/>
        <v>0</v>
      </c>
    </row>
    <row r="80" spans="1:9" x14ac:dyDescent="0.2">
      <c r="A80" s="7"/>
      <c r="B80" s="7"/>
      <c r="C80" s="7"/>
      <c r="D80" s="57">
        <f t="shared" si="4"/>
        <v>0</v>
      </c>
      <c r="E80" s="7"/>
      <c r="F80" s="62">
        <f t="shared" si="5"/>
        <v>0</v>
      </c>
    </row>
    <row r="81" spans="1:8" x14ac:dyDescent="0.2">
      <c r="A81" s="7"/>
      <c r="B81" s="7"/>
      <c r="C81" s="7"/>
      <c r="D81" s="57">
        <f t="shared" si="4"/>
        <v>0</v>
      </c>
      <c r="E81" s="7"/>
      <c r="F81" s="62">
        <f t="shared" si="5"/>
        <v>0</v>
      </c>
    </row>
    <row r="82" spans="1:8" x14ac:dyDescent="0.2">
      <c r="A82" s="7"/>
      <c r="B82" s="7"/>
      <c r="C82" s="7"/>
      <c r="D82" s="57">
        <f t="shared" si="4"/>
        <v>0</v>
      </c>
      <c r="E82" s="7"/>
      <c r="F82" s="62">
        <f t="shared" si="5"/>
        <v>0</v>
      </c>
    </row>
    <row r="83" spans="1:8" ht="15.75" x14ac:dyDescent="0.2">
      <c r="A83" s="60" t="s">
        <v>1</v>
      </c>
      <c r="B83" s="60"/>
      <c r="C83" s="60"/>
      <c r="D83" s="60"/>
      <c r="E83" s="8"/>
      <c r="F83" s="63">
        <f>SUM(F73:F82)</f>
        <v>0</v>
      </c>
    </row>
    <row r="84" spans="1:8" ht="15.75" customHeight="1" x14ac:dyDescent="0.2">
      <c r="A84" s="61"/>
      <c r="B84" s="61"/>
      <c r="C84" s="61"/>
      <c r="D84" s="61"/>
    </row>
    <row r="85" spans="1:8" x14ac:dyDescent="0.2">
      <c r="A85" s="61"/>
      <c r="B85" s="61"/>
      <c r="C85" s="61"/>
      <c r="D85" s="61"/>
    </row>
    <row r="86" spans="1:8" ht="15.75" customHeight="1" x14ac:dyDescent="0.2">
      <c r="A86" s="151" t="s">
        <v>22</v>
      </c>
      <c r="B86" s="151"/>
      <c r="C86" s="151"/>
      <c r="D86" s="151"/>
      <c r="E86" s="10"/>
      <c r="F86" s="10"/>
      <c r="G86" s="10"/>
      <c r="H86" s="10"/>
    </row>
    <row r="87" spans="1:8" x14ac:dyDescent="0.2">
      <c r="A87" s="54"/>
      <c r="B87" s="55"/>
      <c r="C87" s="55"/>
      <c r="D87" s="55"/>
      <c r="E87" s="3"/>
      <c r="F87" s="3"/>
      <c r="G87" s="3"/>
      <c r="H87" s="4"/>
    </row>
    <row r="88" spans="1:8" ht="25.5" customHeight="1" x14ac:dyDescent="0.2">
      <c r="A88" s="156" t="s">
        <v>23</v>
      </c>
      <c r="B88" s="157"/>
      <c r="C88" s="158"/>
      <c r="D88" s="65">
        <f>H25</f>
        <v>0</v>
      </c>
      <c r="E88" s="12"/>
      <c r="F88" s="13"/>
      <c r="G88" s="11"/>
    </row>
    <row r="89" spans="1:8" ht="25.5" customHeight="1" x14ac:dyDescent="0.2">
      <c r="A89" s="156" t="s">
        <v>27</v>
      </c>
      <c r="B89" s="157"/>
      <c r="C89" s="158"/>
      <c r="D89" s="65">
        <f>F83</f>
        <v>0</v>
      </c>
      <c r="E89" s="12"/>
      <c r="F89" s="13"/>
      <c r="G89" s="11"/>
    </row>
    <row r="90" spans="1:8" ht="15.75" x14ac:dyDescent="0.2">
      <c r="A90" s="156" t="s">
        <v>24</v>
      </c>
      <c r="B90" s="157"/>
      <c r="C90" s="158"/>
      <c r="D90" s="62">
        <f>F66</f>
        <v>0</v>
      </c>
      <c r="E90" s="12"/>
      <c r="F90" s="13"/>
      <c r="G90" s="11"/>
    </row>
    <row r="91" spans="1:8" ht="15.75" customHeight="1" x14ac:dyDescent="0.2">
      <c r="A91" s="159" t="s">
        <v>25</v>
      </c>
      <c r="B91" s="160"/>
      <c r="C91" s="161"/>
      <c r="D91" s="64">
        <f>SUM(D88:D90)</f>
        <v>0</v>
      </c>
      <c r="E91" s="12"/>
      <c r="F91" s="13"/>
      <c r="G91" s="11"/>
    </row>
    <row r="92" spans="1:8" x14ac:dyDescent="0.2"/>
    <row r="93" spans="1:8" ht="15" hidden="1" customHeight="1" x14ac:dyDescent="0.2"/>
    <row r="94" spans="1:8" ht="15" hidden="1" customHeight="1" x14ac:dyDescent="0.2"/>
    <row r="95" spans="1:8" ht="15" hidden="1" customHeight="1" x14ac:dyDescent="0.2"/>
    <row r="96" spans="1:8" ht="15" hidden="1" customHeight="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sheetData>
  <sheetProtection algorithmName="SHA-512" hashValue="XGsdl85H0nHHVMhrQNuECl+58ts1SlO1XEjSGHSw9I4zqVvD6d4uQWrLMs9kqZQQx1i075im0wJjfuhM+2KNPA==" saltValue="ah0ppIs5f1Ahn0qblIV6Ew==" spinCount="100000" sheet="1" objects="1" scenarios="1"/>
  <mergeCells count="31">
    <mergeCell ref="A88:C88"/>
    <mergeCell ref="C70:C72"/>
    <mergeCell ref="D70:D72"/>
    <mergeCell ref="E70:E72"/>
    <mergeCell ref="F70:F72"/>
    <mergeCell ref="A86:D86"/>
    <mergeCell ref="A90:C90"/>
    <mergeCell ref="A91:C91"/>
    <mergeCell ref="H5:H7"/>
    <mergeCell ref="A27:F27"/>
    <mergeCell ref="A29:A31"/>
    <mergeCell ref="B29:B31"/>
    <mergeCell ref="C29:C31"/>
    <mergeCell ref="D29:D31"/>
    <mergeCell ref="E29:E31"/>
    <mergeCell ref="F29:F31"/>
    <mergeCell ref="G29:G31"/>
    <mergeCell ref="H29:H31"/>
    <mergeCell ref="A89:C89"/>
    <mergeCell ref="A68:F68"/>
    <mergeCell ref="A70:A72"/>
    <mergeCell ref="B70:B72"/>
    <mergeCell ref="A2:H2"/>
    <mergeCell ref="A3:H3"/>
    <mergeCell ref="A5:A7"/>
    <mergeCell ref="B5:B7"/>
    <mergeCell ref="C5:C7"/>
    <mergeCell ref="D5:D7"/>
    <mergeCell ref="E5:E7"/>
    <mergeCell ref="F5:F7"/>
    <mergeCell ref="G5:G7"/>
  </mergeCells>
  <pageMargins left="0.7" right="0.7" top="0.75" bottom="0.75" header="0.3" footer="0.3"/>
  <pageSetup scale="4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view="pageBreakPreview" topLeftCell="B1" zoomScale="60" zoomScaleNormal="100" workbookViewId="0">
      <selection activeCell="C18" sqref="C18"/>
    </sheetView>
  </sheetViews>
  <sheetFormatPr baseColWidth="10" defaultColWidth="0" defaultRowHeight="15" zeroHeight="1" x14ac:dyDescent="0.25"/>
  <cols>
    <col min="1" max="1" width="11.42578125" style="1" hidden="1" customWidth="1"/>
    <col min="2" max="2" width="56.85546875" style="1" customWidth="1"/>
    <col min="3" max="3" width="36" style="1" customWidth="1"/>
    <col min="4" max="4" width="29.85546875" style="1" customWidth="1"/>
    <col min="5" max="5" width="11.42578125" style="1" customWidth="1"/>
    <col min="6" max="6" width="0" style="1" hidden="1" customWidth="1"/>
    <col min="7" max="16384" width="11.42578125" style="1" hidden="1"/>
  </cols>
  <sheetData>
    <row r="1" spans="2:4" ht="15.75" thickBot="1" x14ac:dyDescent="0.3">
      <c r="B1" s="49"/>
      <c r="C1" s="49"/>
      <c r="D1" s="49"/>
    </row>
    <row r="2" spans="2:4" ht="15" customHeight="1" x14ac:dyDescent="0.25">
      <c r="B2" s="170" t="s">
        <v>81</v>
      </c>
      <c r="C2" s="172" t="s">
        <v>31</v>
      </c>
      <c r="D2" s="173" t="s">
        <v>95</v>
      </c>
    </row>
    <row r="3" spans="2:4" ht="15" customHeight="1" thickBot="1" x14ac:dyDescent="0.3">
      <c r="B3" s="171"/>
      <c r="C3" s="153"/>
      <c r="D3" s="174" t="s">
        <v>32</v>
      </c>
    </row>
    <row r="4" spans="2:4" x14ac:dyDescent="0.25">
      <c r="B4" s="24" t="str">
        <f>'RECURSOS SOLICITADOS'!B196:D196</f>
        <v>ORDENES DE SERVICIO</v>
      </c>
      <c r="C4" s="68">
        <f>'RECURSOS SOLICITADOS'!E196+'RECURSOS SOLICITADOS'!F196</f>
        <v>0</v>
      </c>
      <c r="D4" s="69"/>
    </row>
    <row r="5" spans="2:4" x14ac:dyDescent="0.25">
      <c r="B5" s="23" t="str">
        <f>'RECURSOS SOLICITADOS'!B197:D197</f>
        <v>MONITORES</v>
      </c>
      <c r="C5" s="70">
        <f>'RECURSOS SOLICITADOS'!E197+'RECURSOS SOLICITADOS'!F197</f>
        <v>0</v>
      </c>
      <c r="D5" s="71"/>
    </row>
    <row r="6" spans="2:4" x14ac:dyDescent="0.25">
      <c r="B6" s="23" t="str">
        <f>'RECURSOS SOLICITADOS'!B198:D198</f>
        <v>EQUIPOS</v>
      </c>
      <c r="C6" s="70">
        <f>'RECURSOS SOLICITADOS'!E198+'RECURSOS SOLICITADOS'!F198</f>
        <v>0</v>
      </c>
      <c r="D6" s="71"/>
    </row>
    <row r="7" spans="2:4" x14ac:dyDescent="0.25">
      <c r="B7" s="23" t="str">
        <f>'RECURSOS SOLICITADOS'!B199:D199</f>
        <v>MATERIAL DE LABORATORIO</v>
      </c>
      <c r="C7" s="70">
        <f>'RECURSOS SOLICITADOS'!E199+'RECURSOS SOLICITADOS'!F199</f>
        <v>0</v>
      </c>
      <c r="D7" s="71"/>
    </row>
    <row r="8" spans="2:4" x14ac:dyDescent="0.25">
      <c r="B8" s="23" t="str">
        <f>'RECURSOS SOLICITADOS'!B200:D200</f>
        <v>MATERIAL DE OFICINA Y OTROS</v>
      </c>
      <c r="C8" s="70">
        <f>'RECURSOS SOLICITADOS'!E200+'RECURSOS SOLICITADOS'!F200</f>
        <v>0</v>
      </c>
      <c r="D8" s="71"/>
    </row>
    <row r="9" spans="2:4" x14ac:dyDescent="0.25">
      <c r="B9" s="23" t="str">
        <f>'RECURSOS SOLICITADOS'!B201:D201</f>
        <v>PASAJES</v>
      </c>
      <c r="C9" s="70">
        <f>'RECURSOS SOLICITADOS'!E201+'RECURSOS SOLICITADOS'!F201</f>
        <v>0</v>
      </c>
      <c r="D9" s="71"/>
    </row>
    <row r="10" spans="2:4" x14ac:dyDescent="0.25">
      <c r="B10" s="23" t="str">
        <f>'RECURSOS SOLICITADOS'!B202:D202</f>
        <v>INSCRIPCION VIATICO Y/O APOYO ECONOMICO</v>
      </c>
      <c r="C10" s="70">
        <f>'RECURSOS SOLICITADOS'!E202+'RECURSOS SOLICITADOS'!F202</f>
        <v>0</v>
      </c>
      <c r="D10" s="71"/>
    </row>
    <row r="11" spans="2:4" x14ac:dyDescent="0.25">
      <c r="B11" s="23" t="str">
        <f>'RECURSOS SOLICITADOS'!B203:D203</f>
        <v>BIBLIOGRAFIA</v>
      </c>
      <c r="C11" s="70">
        <f>'RECURSOS SOLICITADOS'!E203+'RECURSOS SOLICITADOS'!F203</f>
        <v>0</v>
      </c>
      <c r="D11" s="71"/>
    </row>
    <row r="12" spans="2:4" x14ac:dyDescent="0.25">
      <c r="B12" s="23" t="str">
        <f>'RECURSOS SOLICITADOS'!B204:D204</f>
        <v>PUBLICACIONES</v>
      </c>
      <c r="C12" s="70">
        <f>'RECURSOS SOLICITADOS'!E204+'RECURSOS SOLICITADOS'!F204</f>
        <v>0</v>
      </c>
      <c r="D12" s="71"/>
    </row>
    <row r="13" spans="2:4" ht="15.95" customHeight="1" x14ac:dyDescent="0.25">
      <c r="B13" s="23" t="s">
        <v>23</v>
      </c>
      <c r="C13" s="70"/>
      <c r="D13" s="71">
        <f>'APORTES ESPECIE'!D88</f>
        <v>0</v>
      </c>
    </row>
    <row r="14" spans="2:4" ht="15.95" customHeight="1" x14ac:dyDescent="0.25">
      <c r="B14" s="23" t="s">
        <v>27</v>
      </c>
      <c r="C14" s="70"/>
      <c r="D14" s="71">
        <f>'APORTES ESPECIE'!D89</f>
        <v>0</v>
      </c>
    </row>
    <row r="15" spans="2:4" ht="15.95" customHeight="1" x14ac:dyDescent="0.25">
      <c r="B15" s="23" t="s">
        <v>24</v>
      </c>
      <c r="C15" s="70"/>
      <c r="D15" s="71">
        <f>'APORTES ESPECIE'!D90</f>
        <v>0</v>
      </c>
    </row>
    <row r="16" spans="2:4" ht="16.5" thickBot="1" x14ac:dyDescent="0.3">
      <c r="B16" s="66" t="s">
        <v>64</v>
      </c>
      <c r="C16" s="72">
        <f>SUM(C4:C15)</f>
        <v>0</v>
      </c>
      <c r="D16" s="73">
        <f>SUM(D4:D15)</f>
        <v>0</v>
      </c>
    </row>
    <row r="17" spans="2:4" ht="21" thickBot="1" x14ac:dyDescent="0.3">
      <c r="B17" s="67" t="s">
        <v>33</v>
      </c>
      <c r="C17" s="168">
        <f>C16+D16</f>
        <v>0</v>
      </c>
      <c r="D17" s="169"/>
    </row>
    <row r="18" spans="2:4" ht="15" customHeight="1" x14ac:dyDescent="0.25"/>
  </sheetData>
  <sheetProtection algorithmName="SHA-512" hashValue="3XkT3Aa0zKyhznvWjmv8L8LnGp/Ofmxr7VrSdA2oPmVY7TZiHt7fxiZuvYxdT7PRIKPwGFsXvR2K1AaNAXQPJA==" saltValue="eQvMLsmG3Q6T9FxjV6IJUA==" spinCount="100000" sheet="1" objects="1" scenarios="1"/>
  <mergeCells count="4">
    <mergeCell ref="C17:D17"/>
    <mergeCell ref="B2:B3"/>
    <mergeCell ref="C2:C3"/>
    <mergeCell ref="D2:D3"/>
  </mergeCells>
  <pageMargins left="0.7" right="0.7"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RECURSOS SOLICITADOS</vt:lpstr>
      <vt:lpstr>APORTES ESPECIE</vt:lpstr>
      <vt:lpstr>PRESUPUESTO CONSOLIDADO</vt:lpstr>
      <vt:lpstr>'RECURSOS SOLICITADOS'!Área_de_impresión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 Administrativa</dc:creator>
  <cp:lastModifiedBy>Usuario UTP</cp:lastModifiedBy>
  <cp:lastPrinted>2021-05-21T22:50:49Z</cp:lastPrinted>
  <dcterms:created xsi:type="dcterms:W3CDTF">2015-07-01T21:51:04Z</dcterms:created>
  <dcterms:modified xsi:type="dcterms:W3CDTF">2022-05-04T21:49:21Z</dcterms:modified>
</cp:coreProperties>
</file>