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200" windowHeight="10605"/>
  </bookViews>
  <sheets>
    <sheet name="I_PROM" sheetId="1" r:id="rId1"/>
    <sheet name="II_PROM" sheetId="2" r:id="rId2"/>
    <sheet name="III_prom" sheetId="3" r:id="rId3"/>
    <sheet name="IV_prom" sheetId="4" r:id="rId4"/>
    <sheet name="V_prom" sheetId="5" r:id="rId5"/>
    <sheet name="VI_prom" sheetId="7" r:id="rId6"/>
    <sheet name="VII1_prom" sheetId="8" r:id="rId7"/>
    <sheet name="VII2_prom" sheetId="9" r:id="rId8"/>
    <sheet name="VII3_prom" sheetId="10" r:id="rId9"/>
    <sheet name="VII4_prom" sheetId="21" r:id="rId10"/>
  </sheets>
  <definedNames>
    <definedName name="_xlnm._FilterDatabase" localSheetId="0" hidden="1">I_PROM!$A$4:$I$20</definedName>
    <definedName name="_xlnm._FilterDatabase" localSheetId="6" hidden="1">VII1_prom!$A$5:$E$24</definedName>
  </definedNames>
  <calcPr calcId="125725"/>
</workbook>
</file>

<file path=xl/calcChain.xml><?xml version="1.0" encoding="utf-8"?>
<calcChain xmlns="http://schemas.openxmlformats.org/spreadsheetml/2006/main">
  <c r="K8" i="4"/>
  <c r="F8" l="1"/>
  <c r="E8" s="1"/>
  <c r="E9"/>
  <c r="E16"/>
  <c r="E18"/>
  <c r="E25"/>
  <c r="E27"/>
  <c r="F29"/>
  <c r="E8" i="3"/>
  <c r="H8" i="1"/>
  <c r="E11"/>
  <c r="H11"/>
  <c r="H16"/>
  <c r="H18"/>
  <c r="H20"/>
  <c r="H26"/>
  <c r="H28"/>
  <c r="H30"/>
  <c r="H32"/>
  <c r="H40"/>
  <c r="H42"/>
  <c r="H44"/>
  <c r="F10" i="4" l="1"/>
</calcChain>
</file>

<file path=xl/comments1.xml><?xml version="1.0" encoding="utf-8"?>
<comments xmlns="http://schemas.openxmlformats.org/spreadsheetml/2006/main">
  <authors>
    <author>Edicion882</author>
  </authors>
  <commentList>
    <comment ref="A21" authorId="0">
      <text>
        <r>
          <rPr>
            <b/>
            <sz val="8"/>
            <color indexed="81"/>
            <rFont val="Tahoma"/>
            <family val="2"/>
          </rPr>
          <t>Edicion882:</t>
        </r>
        <r>
          <rPr>
            <sz val="8"/>
            <color indexed="81"/>
            <rFont val="Tahoma"/>
            <family val="2"/>
          </rPr>
          <t xml:space="preserve">
</t>
        </r>
      </text>
    </comment>
  </commentList>
</comments>
</file>

<file path=xl/sharedStrings.xml><?xml version="1.0" encoding="utf-8"?>
<sst xmlns="http://schemas.openxmlformats.org/spreadsheetml/2006/main" count="420" uniqueCount="250">
  <si>
    <t>MAESTRÍA EN ENSEÑANZA DE LA MATEMÁTICA</t>
  </si>
  <si>
    <t>I PROMOCIÓN</t>
  </si>
  <si>
    <t>Línea Ecuaciones Diferenciales</t>
  </si>
  <si>
    <t>APELLIDOS</t>
  </si>
  <si>
    <t>NOMBRE</t>
  </si>
  <si>
    <t>CÉDULA</t>
  </si>
  <si>
    <t xml:space="preserve">ESTADO </t>
  </si>
  <si>
    <t xml:space="preserve">Tesis </t>
  </si>
  <si>
    <t>TESIS</t>
  </si>
  <si>
    <t>Trabajo de grado</t>
  </si>
  <si>
    <t>FINANCIERO</t>
  </si>
  <si>
    <t>I sem. 07</t>
  </si>
  <si>
    <t>II sem. 07</t>
  </si>
  <si>
    <t>SMLVM</t>
  </si>
  <si>
    <t xml:space="preserve">COLLAZOS SÁNCHEZ </t>
  </si>
  <si>
    <t>JOSÉ ALFREDO</t>
  </si>
  <si>
    <t>Modelización de situaciones problema como estrategia para la enseñanza de las ecuaciones diferenciales</t>
  </si>
  <si>
    <t xml:space="preserve">CORREA VÉLEZ </t>
  </si>
  <si>
    <t>GERMÁN</t>
  </si>
  <si>
    <t>ESCOBAR ESCOBAR</t>
  </si>
  <si>
    <t>ROBÍN MARIO</t>
  </si>
  <si>
    <t>Estabilidad del péndulo invertido en el espacio de fase por los métodos de Lyapunov</t>
  </si>
  <si>
    <t>FRANCO BETANCOURT</t>
  </si>
  <si>
    <t>MARCO TULIO</t>
  </si>
  <si>
    <t>Métodos numéricos con SCILAB</t>
  </si>
  <si>
    <t xml:space="preserve">GIRALDO GÓMEZ </t>
  </si>
  <si>
    <t>CONRADO</t>
  </si>
  <si>
    <t>El infinito en nuestra escuela</t>
  </si>
  <si>
    <t xml:space="preserve">GONZÁLEZ LÓPEZ </t>
  </si>
  <si>
    <t>JULIÁN</t>
  </si>
  <si>
    <t>Soluciones analitico-aproximadas con cotas de error a priori de problemas diferenciales lineales, usando polinomios ortogonales</t>
  </si>
  <si>
    <t>VARGAS MORENO</t>
  </si>
  <si>
    <t>JULIO HERNANDO</t>
  </si>
  <si>
    <t>Apuntes sobre dinámicas no lineales</t>
  </si>
  <si>
    <t>Línea Matemática Computacional</t>
  </si>
  <si>
    <t>CÉSAR AUGUSTO</t>
  </si>
  <si>
    <t>Implementación de Redes Neuronales Artificiales en Haskell</t>
  </si>
  <si>
    <t>GARCÍA USUGA</t>
  </si>
  <si>
    <t>JORGE MARIO</t>
  </si>
  <si>
    <t>Algoritmos genéticos con Haskell</t>
  </si>
  <si>
    <t>GIRALDO BERNAL</t>
  </si>
  <si>
    <t>GUILLERMO</t>
  </si>
  <si>
    <t>La lógica en la ecuación básica y media alternativas metodologicas</t>
  </si>
  <si>
    <t>RODRÍGUEZ BUITRAGO</t>
  </si>
  <si>
    <t>ORLANDO</t>
  </si>
  <si>
    <t>Evaluación de un sistema de recomendación de patrones pedagógicos para cursos de geometría euclidiana”</t>
  </si>
  <si>
    <t>Línea de Probabilidad y Estadística</t>
  </si>
  <si>
    <t xml:space="preserve">ARIAS VARGAS </t>
  </si>
  <si>
    <t>JUAN LUIS</t>
  </si>
  <si>
    <t>Didáctica para la Enseñanza de la Probabilidad en la Educación Media</t>
  </si>
  <si>
    <t>HENAO MONSALVE</t>
  </si>
  <si>
    <t>EDUARDO</t>
  </si>
  <si>
    <t>ORTIZ CAMARGO</t>
  </si>
  <si>
    <t>DIANA PATRICIA</t>
  </si>
  <si>
    <t>Diagnóstico situacional de la población desplazada decepcionada en el municipio de Pereira, primer quinquenio del siglo XXI</t>
  </si>
  <si>
    <t xml:space="preserve">MAESTRÍA EN ENSEÑANZA DE LA MATEMÁTICA </t>
  </si>
  <si>
    <t>II PROMOCIÓN</t>
  </si>
  <si>
    <t>CÁRDENAS ALZATE</t>
  </si>
  <si>
    <t>PEDRO PABLO</t>
  </si>
  <si>
    <t xml:space="preserve">Resolución de ecuaciones diferenciales no lineales por métodos topológicos </t>
  </si>
  <si>
    <t>JARAMILLO</t>
  </si>
  <si>
    <t>ÁLVARO</t>
  </si>
  <si>
    <t>ORTÍZ ÁLVAREZ</t>
  </si>
  <si>
    <t>HUGO HERNÁN</t>
  </si>
  <si>
    <t>Solución de ecuaciones diferenciales usando teoría de grupos de LIE.</t>
  </si>
  <si>
    <t>GÓMEZ GRISALES</t>
  </si>
  <si>
    <t>GUILLERNO</t>
  </si>
  <si>
    <t>Consistencia y estabilidad de la solución numérica pro medios adaptativos de las ecuaciones de burger y de korteweg de vries</t>
  </si>
  <si>
    <t>BEDOYA SÁNCHEZ</t>
  </si>
  <si>
    <t>JOSÉ RUBIEL</t>
  </si>
  <si>
    <t>La educación estadística en Pereira: un estudio preliminar</t>
  </si>
  <si>
    <t xml:space="preserve">LEÓN SALAZAR </t>
  </si>
  <si>
    <t>JOHN JAIRO</t>
  </si>
  <si>
    <t xml:space="preserve">Análisis bayesiano de series temporales:  La tasa de desempleo en Colombia </t>
  </si>
  <si>
    <t>TAPASCO ALZATE</t>
  </si>
  <si>
    <t>OMAR ALBERTO</t>
  </si>
  <si>
    <t>Determinación de posibles relaciones entre características asociadas a los ambientes de aprendizaje y desempeño académico en matemática I.  Estudio de caso: Universidad de Manizales</t>
  </si>
  <si>
    <t>Línea de Geometría</t>
  </si>
  <si>
    <t xml:space="preserve">VALDÉS MACIAS </t>
  </si>
  <si>
    <t>FERNANDO</t>
  </si>
  <si>
    <t>Multisectrices en triángulos estudio y propuesta para un teorema</t>
  </si>
  <si>
    <t>III PROMOCIÓN</t>
  </si>
  <si>
    <t>OSPINA RODRÍGUEZ</t>
  </si>
  <si>
    <t>JEMAY YOHANY</t>
  </si>
  <si>
    <t>Análisis y comentarios del modelo de black scholes en la evaluación de opciones</t>
  </si>
  <si>
    <t>RAMÍREZ BOTERO</t>
  </si>
  <si>
    <t>ANGÉLICA MARÍA</t>
  </si>
  <si>
    <t>Estudio de un método basado en programación genética para la solución de ecuaciones diferenciales ordinarias y parciales de dos variables</t>
  </si>
  <si>
    <t>CARLOS ANDRÉS</t>
  </si>
  <si>
    <t>ANDRÉS FELIPE</t>
  </si>
  <si>
    <t>BONILLA BOTERO</t>
  </si>
  <si>
    <t>ERNESTO</t>
  </si>
  <si>
    <t>Tiempo de retorno de algunos péndulos</t>
  </si>
  <si>
    <t>TREJOS ARICAPA</t>
  </si>
  <si>
    <t>TIBERIO</t>
  </si>
  <si>
    <t>Soluciones peródicas de la ecuación del péndulo forzado con fricción por métodos topológicos</t>
  </si>
  <si>
    <t xml:space="preserve">ARTAMANOVA </t>
  </si>
  <si>
    <t>IRINA</t>
  </si>
  <si>
    <t>Aplicación de las técnicas estadísticas multivariadas para la caracterización de la situación socio-demográfica y económica de los hogares con experiencia migratoria (eje cafetero y área metropolitana centro occidente de Risaralda)</t>
  </si>
  <si>
    <t>CHICA RAMÍREZ</t>
  </si>
  <si>
    <t>HÉCTOR ALBERTO</t>
  </si>
  <si>
    <t>Un enfoque pedagógico bajo el modelo de Van Hiele para la enseñanza de las series temporales bajo la metodología Arima</t>
  </si>
  <si>
    <t>DUSSAN LUBERTH</t>
  </si>
  <si>
    <t>CARMEN</t>
  </si>
  <si>
    <t>Caracterización tecnológica de pequeños productores de café en los principales municipios cafeteros de 8 departamentos colombianos</t>
  </si>
  <si>
    <t>IV PROMOCIÓN</t>
  </si>
  <si>
    <t>LÍNEA DE ESTADÍSTICA</t>
  </si>
  <si>
    <t>No.</t>
  </si>
  <si>
    <t>Vr. Matricula</t>
  </si>
  <si>
    <t>Valor</t>
  </si>
  <si>
    <t>$</t>
  </si>
  <si>
    <t>HERRERA URIBE</t>
  </si>
  <si>
    <t>ELIÉCER</t>
  </si>
  <si>
    <t>RODRIGUEZ VARELA</t>
  </si>
  <si>
    <t>LÍNEA MATEMÁTICA COMPUTACIONAL</t>
  </si>
  <si>
    <t>MURCIA LONDOÑO</t>
  </si>
  <si>
    <t>EUCLIDES</t>
  </si>
  <si>
    <t>Uso de las TIC y objetos de aprendizaje como herramienta para alcanzar las competencias básicas de matemáticas en lso estudiantes que cursan esta asignatura en todos los programas de la UCPR</t>
  </si>
  <si>
    <t>MURILLO HURTADO</t>
  </si>
  <si>
    <t>ALICIA</t>
  </si>
  <si>
    <t>Caracterización dela comprensión del cocnepto de función en los estudiantes de grado noveno y once de los colegios públicos de la Virginia</t>
  </si>
  <si>
    <t>LÍNEA GEOMETRÍA</t>
  </si>
  <si>
    <t>GALVIS MEJÍA</t>
  </si>
  <si>
    <t>RUBÉN DARÍO</t>
  </si>
  <si>
    <t>Modelos del palno hiperbólico un enfoque comparativo</t>
  </si>
  <si>
    <t>OSORIO ACEVEDO</t>
  </si>
  <si>
    <t>LUIS EDUARDO</t>
  </si>
  <si>
    <t>Algunos tópicos sobre las acciones de grupos</t>
  </si>
  <si>
    <t>V PROMOCIÓN</t>
  </si>
  <si>
    <t>GALLO GALLÓN</t>
  </si>
  <si>
    <t>JOSÉ DANIEL</t>
  </si>
  <si>
    <t>Diseño y construcción de um toolbox en scilab como apoyo a la enseñanza de la regresión lineal simple y múltiple, y a medidas remediales al problema de multicolinealidad</t>
  </si>
  <si>
    <t>MARTÍNEZ HERNÁNDEZ</t>
  </si>
  <si>
    <t>LORENZO JULIO</t>
  </si>
  <si>
    <t>Fundamentoss históricos y teóricos de propiedades matemáticas del número de oro</t>
  </si>
  <si>
    <t xml:space="preserve">ROJAS DUQUE </t>
  </si>
  <si>
    <t>LUZ MARÍA</t>
  </si>
  <si>
    <t>Riesgo cardiovascular y análisis biomecánico de profesores que participan en el torneo interdocente que se realizan los fines de semana</t>
  </si>
  <si>
    <t>LOTERO CARDONA</t>
  </si>
  <si>
    <t>DARWIN</t>
  </si>
  <si>
    <t>LVL - Laboratorio virtual de lógica</t>
  </si>
  <si>
    <t>MAYORAL RAMÍREZ</t>
  </si>
  <si>
    <t>CÉSAR ALBERTO</t>
  </si>
  <si>
    <t>Propuesta metodológica para la aproximación de raíces cuadradas, cúbicas y quintas</t>
  </si>
  <si>
    <t>MORALES PEÑA</t>
  </si>
  <si>
    <t>HUGO HUMBERTO</t>
  </si>
  <si>
    <t>Propuesta del contenido para un primer curso de matemáticas computacionales en ingeniería de sistemas</t>
  </si>
  <si>
    <t>OSSA SÁNCHEZ</t>
  </si>
  <si>
    <t>JORGE EDUARDO</t>
  </si>
  <si>
    <t>LÍNEA ECUACIONES DIFERENCIALES</t>
  </si>
  <si>
    <t>CARLOS ALBERTO</t>
  </si>
  <si>
    <t>PLAZA GALVEZ</t>
  </si>
  <si>
    <t>LUIS FERNANDO</t>
  </si>
  <si>
    <t>Estudio analítico - númerico de la ecuación diferencial parcial que origina el modelo de Black - Scholes</t>
  </si>
  <si>
    <t>RIVERA HENAO</t>
  </si>
  <si>
    <t>EDUARD</t>
  </si>
  <si>
    <t>Estudio del sistema dinámico de Duffing identificando propiedades fractales</t>
  </si>
  <si>
    <t>VII PROMOCIÓN</t>
  </si>
  <si>
    <t>Línea de Ecuaciones Diferenciales</t>
  </si>
  <si>
    <t>Línea de Estadística y Probabilidad</t>
  </si>
  <si>
    <t>RIASCOS HINESTROZA</t>
  </si>
  <si>
    <t>LUIS ENRIQUE</t>
  </si>
  <si>
    <t>ROMERO CUERO</t>
  </si>
  <si>
    <t>EDWIN</t>
  </si>
  <si>
    <t>Solución de problemas de caminatas aleatorias a través de martingalas</t>
  </si>
  <si>
    <t>Línea de Álgebra</t>
  </si>
  <si>
    <t xml:space="preserve">LÓPEZ NUÑEZ </t>
  </si>
  <si>
    <t>JORGE HELÍ</t>
  </si>
  <si>
    <t>Algunas propiedades del espectro primo de las MV-Álgebras</t>
  </si>
  <si>
    <t xml:space="preserve">DUQUE MARÍN </t>
  </si>
  <si>
    <t>EDWIN FERNANDO</t>
  </si>
  <si>
    <t>Caracterización de algunas matrices con autovalores y autovectores en el anillo de los enteros.</t>
  </si>
  <si>
    <t>Línea de Educación Matemática</t>
  </si>
  <si>
    <t>SÁNCHEZ LEÓN</t>
  </si>
  <si>
    <t>OLGA LUCÍA</t>
  </si>
  <si>
    <t>Propuesta didáctica para la enseñanza de (Z, +, .) a estudiantes de séptimo grado</t>
  </si>
  <si>
    <t>VII_1 PROMOCIÓN</t>
  </si>
  <si>
    <t>ARBOLEDA ARENAS</t>
  </si>
  <si>
    <t>ADRIAN</t>
  </si>
  <si>
    <t>Resolución de ecuaciones diferenciales no lineales por el método de transformación diferencial</t>
  </si>
  <si>
    <t>GONZÁLEZ ARBOLEDA</t>
  </si>
  <si>
    <t>JOSÉ RODRIGO</t>
  </si>
  <si>
    <t>Transformadas wavelet impacto fundamental en procesamiento de señales y comprensión de imágenes</t>
  </si>
  <si>
    <t>PARRA PEREA</t>
  </si>
  <si>
    <t>Resolución de ecuaciones diferenciales parciales de segundo orden no lineales mediante el método de descomposición de adomian</t>
  </si>
  <si>
    <t>CASTAÑEDA QUINTERO</t>
  </si>
  <si>
    <t>LEONEL DE JESÚS</t>
  </si>
  <si>
    <t xml:space="preserve">GARCIA </t>
  </si>
  <si>
    <t>SANDRA MILENA</t>
  </si>
  <si>
    <t>RAMÍREZ MONTOYA</t>
  </si>
  <si>
    <t>JORGE  IVÁN</t>
  </si>
  <si>
    <t>RIOS OSPINA</t>
  </si>
  <si>
    <t>JORGE  ELIECER</t>
  </si>
  <si>
    <t>VII_2 PROMOCIÓN</t>
  </si>
  <si>
    <t>CAMPOS PARRA</t>
  </si>
  <si>
    <t>RAFAEL EDUARDO</t>
  </si>
  <si>
    <t>Aspectos conceptuales y metodológicos del desarrollo del concepto función cuadrática en libros de texto escolar del grado 9°</t>
  </si>
  <si>
    <t>DUQUE SÁNCHEZ</t>
  </si>
  <si>
    <t>HAROLD</t>
  </si>
  <si>
    <t>GÓMEZ RIVERA</t>
  </si>
  <si>
    <t>MONSALVE TAMAYO</t>
  </si>
  <si>
    <t>OSCAR MAURICIO</t>
  </si>
  <si>
    <t>YEPES MONTOYA</t>
  </si>
  <si>
    <t>ADRIANA MARÍA</t>
  </si>
  <si>
    <t>Análisis estadístico de los conocimientos matemáticos y la actitud hacia la matemática de estudiantes y docentes de las instituciones educativas oficiales de la ciudad de Pereira, año 2013</t>
  </si>
  <si>
    <t>VII_3 PROMOCIÓN</t>
  </si>
  <si>
    <t>ARREDONDO SALAZAR</t>
  </si>
  <si>
    <t>MÓNICA ISABEL</t>
  </si>
  <si>
    <t>Diferencias y puntos de encuentro en el aprendizaje de la factorización de polinomios de la forma AX2 + BX + C y AX3 + BX2 + CX + D (A, B, C y D enteros)</t>
  </si>
  <si>
    <t>CADAVID ARANGO</t>
  </si>
  <si>
    <t>Significados institucionales del objeto derivada en el curso de matemáticas I en la Universidad Tecnológica de Pereira</t>
  </si>
  <si>
    <t>GARCÍA VARGAS</t>
  </si>
  <si>
    <t>ANA LUCÍA</t>
  </si>
  <si>
    <t xml:space="preserve">GIL VARGAS </t>
  </si>
  <si>
    <t>JHON FREDY</t>
  </si>
  <si>
    <t>MAYA ESPINOSA</t>
  </si>
  <si>
    <t>ANGHELA MARÍA</t>
  </si>
  <si>
    <t>Enseñanza del teorema central del límite (versión Lindeberg-Levy) desde una contextualización, descontextualización y recontextualización</t>
  </si>
  <si>
    <t>MORENO GALINDO</t>
  </si>
  <si>
    <t>JOSÉ ROLANDO</t>
  </si>
  <si>
    <t>RODRÍGUEZ MOLINA</t>
  </si>
  <si>
    <t>ROMAÑA GONZÁLEZ</t>
  </si>
  <si>
    <t>RODOLFO</t>
  </si>
  <si>
    <t>Posibles implicaciones del discurso metafórico docente en el abordaje del concepto de divisibilidad con estudiantes de séptimo grado de la institución educativa Santa Teresita del municipio de la Victoria (Valle del Cauca</t>
  </si>
  <si>
    <t>TOBÓN OROZCO</t>
  </si>
  <si>
    <t>Influencia de la asimetría en el tamaño de la muestra</t>
  </si>
  <si>
    <t>Diferencias significativas en la comprensión de la multiplicación de polinomios cuando se presenta su conocimiento a través de diagramas de flujo o mapas conceptuales</t>
  </si>
  <si>
    <t>Diferencias significativas en el nivel de comprensión en el aprendizaje de los sólidos de revolución, en dos grupos de estudiantes de matemáticas II de la Universidad Autónoma de Occidente (UAOTEC) Tuluá, donde un grupo aprende mediante un ambiente de aprendizaje colaborativo y el otro con un ambiente de aprendizaje autónomo</t>
  </si>
  <si>
    <t>El sentido del número Maya</t>
  </si>
  <si>
    <t>Aplicación de las martingalas al estudio de modelos de precios de acciones.</t>
  </si>
  <si>
    <t>Probabilidad y simulaciones asociadas a un juego de Blackjack</t>
  </si>
  <si>
    <t>Procesamiento de sañales usando wavelets</t>
  </si>
  <si>
    <r>
      <t>Solución general de la ecuación</t>
    </r>
    <r>
      <rPr>
        <sz val="10"/>
        <color indexed="8"/>
        <rFont val="Times New Roman"/>
        <family val="1"/>
      </rPr>
      <t xml:space="preserve"> an+1 -  an-1 = F(n) usando la transforamda Z</t>
    </r>
  </si>
  <si>
    <t>El género literario del cuento como estrategia didáctica para abordar el concepto de infinito en el grado 11-3 de la institución educativa Sor María Juliana del municipio de Cartago (Valle del Cauca)</t>
  </si>
  <si>
    <t>Solución al problema de behrens-fischer en el anova de un factor usando el test de corrección modificado de Bartlett</t>
  </si>
  <si>
    <t>Validación de la aleatoriedad de una ruleta en internet mediante métodos formales, y aplicación de una estrategia de juego.</t>
  </si>
  <si>
    <t>Elementos del álgebra lineal en el aprendizaje de máquina</t>
  </si>
  <si>
    <t>ACOSTA MINOLI</t>
  </si>
  <si>
    <t>DIEGO FRANCISCO</t>
  </si>
  <si>
    <t>Aproximación numérica de ecuaciones diferenciales con retardo por el método de transformación diferencial aplicado a modelos biológicos</t>
  </si>
  <si>
    <t>Un aplicativo en excel para la enseñanza y modelación de una serie de teimpo: precio externo del café colombiano</t>
  </si>
  <si>
    <t>Comparación de modelación Arima Vs Redes Neuronales en el cálculo de las pérdidas comerciales en la empresa de Energía del Quindío</t>
  </si>
  <si>
    <t>Analogía entre los centros de curvatura de una curva plana y los centros de curvatura de una curva en el plano elíptico</t>
  </si>
  <si>
    <t>¿Analogía del concepto de curvatura en diferentes espacios geométricos¿</t>
  </si>
  <si>
    <t>Análisis de la desigualdad de Heintze y Karcher en el teorema de Alexandrov</t>
  </si>
  <si>
    <t>TRABAJO DE GRADO</t>
  </si>
  <si>
    <t>Estudio del bajo rendimiento y la deserción escolar en el sector oficial del área urbana del Municipio de Dosquebradas.</t>
  </si>
  <si>
    <t>¿Origen del teorema de Tychonoff y su Construcción¿</t>
  </si>
  <si>
    <t>VII_4 PROMOCIÓN</t>
  </si>
  <si>
    <t>TRUJILLO VALENCIA</t>
  </si>
</sst>
</file>

<file path=xl/styles.xml><?xml version="1.0" encoding="utf-8"?>
<styleSheet xmlns="http://schemas.openxmlformats.org/spreadsheetml/2006/main">
  <fonts count="19">
    <font>
      <sz val="10"/>
      <name val="Arial"/>
    </font>
    <font>
      <sz val="8"/>
      <name val="Arial"/>
      <family val="2"/>
    </font>
    <font>
      <sz val="10"/>
      <name val="Arial"/>
      <family val="2"/>
    </font>
    <font>
      <b/>
      <sz val="10"/>
      <name val="Times New Roman"/>
      <family val="1"/>
    </font>
    <font>
      <b/>
      <sz val="9"/>
      <name val="Times New Roman"/>
      <family val="1"/>
    </font>
    <font>
      <sz val="10"/>
      <name val="Times New Roman"/>
      <family val="1"/>
    </font>
    <font>
      <sz val="9"/>
      <name val="Times New Roman"/>
      <family val="1"/>
    </font>
    <font>
      <sz val="8"/>
      <color indexed="81"/>
      <name val="Tahoma"/>
      <family val="2"/>
    </font>
    <font>
      <b/>
      <sz val="8"/>
      <color indexed="81"/>
      <name val="Tahoma"/>
      <family val="2"/>
    </font>
    <font>
      <b/>
      <i/>
      <sz val="12"/>
      <name val="Times New Roman"/>
      <family val="1"/>
    </font>
    <font>
      <sz val="9"/>
      <color rgb="FF000000"/>
      <name val="Times New Roman"/>
      <family val="1"/>
    </font>
    <font>
      <sz val="8"/>
      <color rgb="FF000000"/>
      <name val="Arial"/>
      <family val="2"/>
    </font>
    <font>
      <sz val="10"/>
      <color indexed="8"/>
      <name val="Arial"/>
      <family val="2"/>
    </font>
    <font>
      <sz val="10"/>
      <color rgb="FF000000"/>
      <name val="Times New Roman"/>
      <family val="1"/>
    </font>
    <font>
      <sz val="10"/>
      <color rgb="FF000000"/>
      <name val="Arial"/>
      <family val="2"/>
    </font>
    <font>
      <sz val="10"/>
      <color indexed="8"/>
      <name val="Times New Roman"/>
      <family val="1"/>
    </font>
    <font>
      <b/>
      <sz val="11"/>
      <name val="Times New Roman"/>
      <family val="1"/>
    </font>
    <font>
      <sz val="11"/>
      <name val="Times New Roman"/>
      <family val="1"/>
    </font>
    <font>
      <b/>
      <i/>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2" fillId="0" borderId="0"/>
  </cellStyleXfs>
  <cellXfs count="103">
    <xf numFmtId="0" fontId="0" fillId="0" borderId="0" xfId="0"/>
    <xf numFmtId="0" fontId="5" fillId="0" borderId="0" xfId="0" applyFont="1"/>
    <xf numFmtId="3" fontId="5" fillId="0" borderId="0" xfId="0" applyNumberFormat="1" applyFont="1"/>
    <xf numFmtId="0" fontId="6" fillId="0" borderId="0" xfId="0" applyFont="1"/>
    <xf numFmtId="0" fontId="6" fillId="0" borderId="0" xfId="0" applyFont="1" applyBorder="1"/>
    <xf numFmtId="3" fontId="6" fillId="0" borderId="0" xfId="0" applyNumberFormat="1" applyFont="1" applyBorder="1"/>
    <xf numFmtId="3" fontId="6" fillId="0" borderId="0" xfId="0" applyNumberFormat="1" applyFont="1"/>
    <xf numFmtId="0" fontId="9" fillId="0" borderId="0" xfId="0" applyFont="1"/>
    <xf numFmtId="0" fontId="6" fillId="0" borderId="0" xfId="0" applyFont="1" applyBorder="1" applyAlignment="1">
      <alignment horizontal="right" vertical="center" wrapText="1"/>
    </xf>
    <xf numFmtId="0" fontId="6" fillId="0" borderId="0" xfId="0" applyFont="1" applyBorder="1" applyAlignment="1">
      <alignment horizontal="left" vertical="center" wrapText="1"/>
    </xf>
    <xf numFmtId="3" fontId="6" fillId="0" borderId="0" xfId="0" applyNumberFormat="1" applyFont="1" applyBorder="1" applyAlignment="1">
      <alignment horizontal="right"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6" fillId="0" borderId="0" xfId="0" applyFont="1" applyAlignment="1">
      <alignment horizontal="center" vertical="center"/>
    </xf>
    <xf numFmtId="0" fontId="6" fillId="2" borderId="0" xfId="0" applyFont="1" applyFill="1"/>
    <xf numFmtId="0" fontId="9" fillId="0" borderId="0" xfId="0" applyFont="1" applyAlignment="1"/>
    <xf numFmtId="0" fontId="5" fillId="2" borderId="0" xfId="0" applyFont="1" applyFill="1"/>
    <xf numFmtId="0" fontId="5" fillId="0" borderId="0" xfId="0" applyFont="1" applyAlignment="1">
      <alignment horizontal="center" vertical="center" wrapText="1"/>
    </xf>
    <xf numFmtId="0" fontId="6" fillId="0" borderId="0" xfId="0" applyFont="1" applyAlignment="1">
      <alignment horizontal="center" vertical="center" wrapText="1"/>
    </xf>
    <xf numFmtId="3" fontId="5" fillId="0"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3" fillId="0" borderId="0" xfId="0" applyFont="1" applyFill="1"/>
    <xf numFmtId="0" fontId="5" fillId="0" borderId="0" xfId="0" applyFont="1" applyFill="1"/>
    <xf numFmtId="0" fontId="3" fillId="0" borderId="0" xfId="0" applyFont="1" applyFill="1" applyBorder="1" applyAlignment="1">
      <alignment vertical="center" wrapText="1"/>
    </xf>
    <xf numFmtId="0" fontId="11" fillId="0" borderId="0" xfId="0" applyFont="1"/>
    <xf numFmtId="0" fontId="3" fillId="0" borderId="12" xfId="0" applyFont="1" applyFill="1" applyBorder="1" applyAlignment="1">
      <alignment horizontal="center" vertical="center" wrapText="1"/>
    </xf>
    <xf numFmtId="0" fontId="5" fillId="0" borderId="0" xfId="0" applyFont="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17" fillId="0" borderId="0" xfId="0" applyFont="1"/>
    <xf numFmtId="3" fontId="17" fillId="0" borderId="0" xfId="0" applyNumberFormat="1" applyFont="1"/>
    <xf numFmtId="16" fontId="3" fillId="0" borderId="8"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16" fontId="3" fillId="3" borderId="8"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8" fillId="3" borderId="14" xfId="0" applyFont="1" applyFill="1" applyBorder="1" applyAlignment="1">
      <alignment horizontal="center" vertical="center" wrapText="1"/>
    </xf>
    <xf numFmtId="3" fontId="5" fillId="0" borderId="0" xfId="0" applyNumberFormat="1" applyFont="1" applyFill="1" applyAlignment="1">
      <alignment horizontal="center" vertical="center" wrapText="1"/>
    </xf>
    <xf numFmtId="16" fontId="3" fillId="0" borderId="9"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0" borderId="0" xfId="0" applyFont="1" applyAlignment="1">
      <alignment horizont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6" fillId="0" borderId="0" xfId="0" applyFont="1" applyAlignment="1">
      <alignment horizontal="center"/>
    </xf>
    <xf numFmtId="3"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0" xfId="0" applyFont="1" applyAlignment="1">
      <alignment horizontal="center"/>
    </xf>
    <xf numFmtId="0" fontId="5" fillId="0" borderId="9" xfId="0" applyFont="1" applyFill="1" applyBorder="1" applyAlignment="1">
      <alignment horizontal="center" vertical="center" wrapText="1" shrinkToFit="1"/>
    </xf>
    <xf numFmtId="0" fontId="3" fillId="0" borderId="0" xfId="0" applyFont="1" applyAlignment="1">
      <alignment horizontal="center"/>
    </xf>
    <xf numFmtId="3" fontId="5" fillId="0" borderId="10" xfId="0" applyNumberFormat="1" applyFont="1" applyFill="1" applyBorder="1" applyAlignment="1">
      <alignment horizontal="center" vertical="center" wrapText="1" shrinkToFit="1"/>
    </xf>
    <xf numFmtId="3" fontId="5" fillId="0" borderId="12" xfId="0" applyNumberFormat="1" applyFont="1" applyFill="1" applyBorder="1" applyAlignment="1">
      <alignment horizontal="center" vertical="center" wrapText="1" shrinkToFi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51"/>
  <sheetViews>
    <sheetView tabSelected="1" zoomScale="98" zoomScaleNormal="98" workbookViewId="0">
      <selection activeCell="O20" sqref="O20"/>
    </sheetView>
  </sheetViews>
  <sheetFormatPr baseColWidth="10" defaultColWidth="11.42578125" defaultRowHeight="12.75"/>
  <cols>
    <col min="1" max="1" width="3" style="1" customWidth="1"/>
    <col min="2" max="2" width="31.5703125" style="1" bestFit="1" customWidth="1"/>
    <col min="3" max="3" width="18" style="1" bestFit="1" customWidth="1"/>
    <col min="4" max="4" width="10.7109375" style="1" customWidth="1"/>
    <col min="5" max="5" width="9.140625" style="1" hidden="1" customWidth="1"/>
    <col min="6" max="6" width="9.5703125" style="1" hidden="1" customWidth="1"/>
    <col min="7" max="7" width="10.7109375" style="1" hidden="1" customWidth="1"/>
    <col min="8" max="8" width="7" style="1" hidden="1" customWidth="1"/>
    <col min="9" max="9" width="33.28515625" style="1" customWidth="1"/>
    <col min="10" max="16384" width="11.42578125" style="1"/>
  </cols>
  <sheetData>
    <row r="1" spans="1:9" ht="14.25" customHeight="1">
      <c r="A1" s="75" t="s">
        <v>0</v>
      </c>
      <c r="B1" s="75"/>
      <c r="C1" s="75"/>
      <c r="D1" s="75"/>
      <c r="E1" s="75"/>
      <c r="F1" s="75"/>
      <c r="G1" s="75"/>
      <c r="H1" s="75"/>
      <c r="I1" s="75"/>
    </row>
    <row r="2" spans="1:9" ht="14.25">
      <c r="A2" s="75" t="s">
        <v>1</v>
      </c>
      <c r="B2" s="75"/>
      <c r="C2" s="75"/>
      <c r="D2" s="75"/>
      <c r="E2" s="75"/>
      <c r="F2" s="75"/>
      <c r="G2" s="75"/>
      <c r="H2" s="75"/>
      <c r="I2" s="75"/>
    </row>
    <row r="3" spans="1:9" ht="15">
      <c r="A3" s="39"/>
      <c r="B3" s="39"/>
      <c r="C3" s="39"/>
      <c r="D3" s="39"/>
      <c r="E3" s="39"/>
      <c r="F3" s="39"/>
      <c r="G3" s="39"/>
      <c r="H3" s="39"/>
      <c r="I3" s="39"/>
    </row>
    <row r="4" spans="1:9" ht="15.75" customHeight="1">
      <c r="A4" s="62" t="s">
        <v>2</v>
      </c>
      <c r="B4" s="63"/>
      <c r="C4" s="63"/>
      <c r="D4" s="63"/>
      <c r="E4" s="63"/>
      <c r="F4" s="63"/>
      <c r="G4" s="63"/>
      <c r="H4" s="63"/>
      <c r="I4" s="64"/>
    </row>
    <row r="5" spans="1:9">
      <c r="A5" s="60"/>
      <c r="B5" s="60" t="s">
        <v>3</v>
      </c>
      <c r="C5" s="60" t="s">
        <v>4</v>
      </c>
      <c r="D5" s="60" t="s">
        <v>5</v>
      </c>
      <c r="E5" s="43" t="s">
        <v>6</v>
      </c>
      <c r="F5" s="44" t="s">
        <v>7</v>
      </c>
      <c r="G5" s="45" t="s">
        <v>7</v>
      </c>
      <c r="H5" s="45" t="s">
        <v>8</v>
      </c>
      <c r="I5" s="60" t="s">
        <v>245</v>
      </c>
    </row>
    <row r="6" spans="1:9" ht="18" customHeight="1">
      <c r="A6" s="61"/>
      <c r="B6" s="61"/>
      <c r="C6" s="61"/>
      <c r="D6" s="61"/>
      <c r="E6" s="46" t="s">
        <v>10</v>
      </c>
      <c r="F6" s="47" t="s">
        <v>11</v>
      </c>
      <c r="G6" s="48" t="s">
        <v>12</v>
      </c>
      <c r="H6" s="49">
        <v>2007</v>
      </c>
      <c r="I6" s="74"/>
    </row>
    <row r="7" spans="1:9">
      <c r="A7" s="68">
        <v>1</v>
      </c>
      <c r="B7" s="68" t="s">
        <v>14</v>
      </c>
      <c r="C7" s="68" t="s">
        <v>15</v>
      </c>
      <c r="D7" s="70">
        <v>93120830</v>
      </c>
      <c r="E7" s="29"/>
      <c r="F7" s="41"/>
      <c r="G7" s="42"/>
      <c r="H7" s="42"/>
      <c r="I7" s="72" t="s">
        <v>16</v>
      </c>
    </row>
    <row r="8" spans="1:9" ht="30.75" customHeight="1">
      <c r="A8" s="69"/>
      <c r="B8" s="69"/>
      <c r="C8" s="69"/>
      <c r="D8" s="71"/>
      <c r="E8" s="34">
        <v>0</v>
      </c>
      <c r="F8" s="31"/>
      <c r="G8" s="31"/>
      <c r="H8" s="33">
        <f>F8+G8</f>
        <v>0</v>
      </c>
      <c r="I8" s="73"/>
    </row>
    <row r="9" spans="1:9">
      <c r="A9" s="68">
        <v>2</v>
      </c>
      <c r="B9" s="68" t="s">
        <v>17</v>
      </c>
      <c r="C9" s="68" t="s">
        <v>18</v>
      </c>
      <c r="D9" s="70">
        <v>10143474</v>
      </c>
      <c r="E9" s="34"/>
      <c r="F9" s="31"/>
      <c r="G9" s="31"/>
      <c r="H9" s="33"/>
      <c r="I9" s="72" t="s">
        <v>232</v>
      </c>
    </row>
    <row r="10" spans="1:9" ht="18" customHeight="1">
      <c r="A10" s="69"/>
      <c r="B10" s="69"/>
      <c r="C10" s="69"/>
      <c r="D10" s="71"/>
      <c r="E10" s="37">
        <v>0</v>
      </c>
      <c r="F10" s="31">
        <v>1.7</v>
      </c>
      <c r="G10" s="31"/>
      <c r="H10" s="31">
        <v>0</v>
      </c>
      <c r="I10" s="73"/>
    </row>
    <row r="11" spans="1:9">
      <c r="A11" s="68">
        <v>3</v>
      </c>
      <c r="B11" s="68" t="s">
        <v>19</v>
      </c>
      <c r="C11" s="68" t="s">
        <v>20</v>
      </c>
      <c r="D11" s="70">
        <v>10019313</v>
      </c>
      <c r="E11" s="37">
        <f>0.7*461500</f>
        <v>323050</v>
      </c>
      <c r="F11" s="31">
        <v>0.7</v>
      </c>
      <c r="G11" s="31"/>
      <c r="H11" s="31">
        <f>F11+G11</f>
        <v>0.7</v>
      </c>
      <c r="I11" s="68" t="s">
        <v>21</v>
      </c>
    </row>
    <row r="12" spans="1:9" ht="31.5" customHeight="1">
      <c r="A12" s="69"/>
      <c r="B12" s="69"/>
      <c r="C12" s="69"/>
      <c r="D12" s="71"/>
      <c r="E12" s="37"/>
      <c r="F12" s="31"/>
      <c r="G12" s="31"/>
      <c r="H12" s="31"/>
      <c r="I12" s="69"/>
    </row>
    <row r="13" spans="1:9">
      <c r="A13" s="68">
        <v>4</v>
      </c>
      <c r="B13" s="68" t="s">
        <v>22</v>
      </c>
      <c r="C13" s="68" t="s">
        <v>23</v>
      </c>
      <c r="D13" s="70">
        <v>4321514</v>
      </c>
      <c r="E13" s="37"/>
      <c r="F13" s="31"/>
      <c r="G13" s="31"/>
      <c r="H13" s="31"/>
      <c r="I13" s="72" t="s">
        <v>24</v>
      </c>
    </row>
    <row r="14" spans="1:9">
      <c r="A14" s="69"/>
      <c r="B14" s="69"/>
      <c r="C14" s="69"/>
      <c r="D14" s="71"/>
      <c r="E14" s="37">
        <v>0</v>
      </c>
      <c r="F14" s="31">
        <v>1.7</v>
      </c>
      <c r="G14" s="31"/>
      <c r="H14" s="31">
        <v>0</v>
      </c>
      <c r="I14" s="73"/>
    </row>
    <row r="15" spans="1:9">
      <c r="A15" s="68">
        <v>5</v>
      </c>
      <c r="B15" s="68" t="s">
        <v>25</v>
      </c>
      <c r="C15" s="68" t="s">
        <v>26</v>
      </c>
      <c r="D15" s="70">
        <v>18592505</v>
      </c>
      <c r="E15" s="37"/>
      <c r="F15" s="31"/>
      <c r="G15" s="31"/>
      <c r="H15" s="31"/>
      <c r="I15" s="72" t="s">
        <v>27</v>
      </c>
    </row>
    <row r="16" spans="1:9">
      <c r="A16" s="69"/>
      <c r="B16" s="69"/>
      <c r="C16" s="69"/>
      <c r="D16" s="71"/>
      <c r="E16" s="37">
        <v>0</v>
      </c>
      <c r="F16" s="31"/>
      <c r="G16" s="31"/>
      <c r="H16" s="31">
        <f>F16+G16</f>
        <v>0</v>
      </c>
      <c r="I16" s="73"/>
    </row>
    <row r="17" spans="1:10">
      <c r="A17" s="68">
        <v>6</v>
      </c>
      <c r="B17" s="68" t="s">
        <v>28</v>
      </c>
      <c r="C17" s="68" t="s">
        <v>29</v>
      </c>
      <c r="D17" s="70">
        <v>4582032</v>
      </c>
      <c r="E17" s="37"/>
      <c r="F17" s="31"/>
      <c r="G17" s="31"/>
      <c r="H17" s="31"/>
      <c r="I17" s="72" t="s">
        <v>30</v>
      </c>
    </row>
    <row r="18" spans="1:10" ht="44.25" customHeight="1">
      <c r="A18" s="69"/>
      <c r="B18" s="69"/>
      <c r="C18" s="69"/>
      <c r="D18" s="71"/>
      <c r="E18" s="37">
        <v>0</v>
      </c>
      <c r="F18" s="31"/>
      <c r="G18" s="31"/>
      <c r="H18" s="31">
        <f>F18+G18</f>
        <v>0</v>
      </c>
      <c r="I18" s="73"/>
    </row>
    <row r="19" spans="1:10">
      <c r="A19" s="68">
        <v>7</v>
      </c>
      <c r="B19" s="68" t="s">
        <v>31</v>
      </c>
      <c r="C19" s="68" t="s">
        <v>32</v>
      </c>
      <c r="D19" s="70">
        <v>19434135</v>
      </c>
      <c r="E19" s="37"/>
      <c r="F19" s="31"/>
      <c r="G19" s="31"/>
      <c r="H19" s="31"/>
      <c r="I19" s="72" t="s">
        <v>33</v>
      </c>
    </row>
    <row r="20" spans="1:10">
      <c r="A20" s="69"/>
      <c r="B20" s="69"/>
      <c r="C20" s="69"/>
      <c r="D20" s="71"/>
      <c r="E20" s="37">
        <v>0</v>
      </c>
      <c r="F20" s="31"/>
      <c r="G20" s="31"/>
      <c r="H20" s="31">
        <f>F20+G20</f>
        <v>0</v>
      </c>
      <c r="I20" s="73"/>
    </row>
    <row r="21" spans="1:10">
      <c r="A21" s="65"/>
      <c r="B21" s="65"/>
      <c r="C21" s="65"/>
      <c r="D21" s="65"/>
      <c r="E21" s="65"/>
      <c r="F21" s="65"/>
      <c r="G21" s="65"/>
      <c r="H21" s="65"/>
      <c r="I21" s="65"/>
    </row>
    <row r="22" spans="1:10">
      <c r="A22" s="66"/>
      <c r="B22" s="66"/>
      <c r="C22" s="66"/>
      <c r="D22" s="66"/>
      <c r="E22" s="66"/>
      <c r="F22" s="66"/>
      <c r="G22" s="66"/>
      <c r="H22" s="66"/>
      <c r="I22" s="66"/>
    </row>
    <row r="23" spans="1:10" s="16" customFormat="1" ht="20.25" customHeight="1">
      <c r="A23" s="62" t="s">
        <v>34</v>
      </c>
      <c r="B23" s="63"/>
      <c r="C23" s="63"/>
      <c r="D23" s="63"/>
      <c r="E23" s="63"/>
      <c r="F23" s="63"/>
      <c r="G23" s="63"/>
      <c r="H23" s="63"/>
      <c r="I23" s="64"/>
      <c r="J23" s="1"/>
    </row>
    <row r="24" spans="1:10" ht="12.75" customHeight="1">
      <c r="A24" s="60"/>
      <c r="B24" s="60" t="s">
        <v>3</v>
      </c>
      <c r="C24" s="60" t="s">
        <v>4</v>
      </c>
      <c r="D24" s="60" t="s">
        <v>5</v>
      </c>
      <c r="E24" s="43" t="s">
        <v>6</v>
      </c>
      <c r="F24" s="44" t="s">
        <v>7</v>
      </c>
      <c r="G24" s="45" t="s">
        <v>7</v>
      </c>
      <c r="H24" s="45" t="s">
        <v>8</v>
      </c>
      <c r="I24" s="60" t="s">
        <v>245</v>
      </c>
    </row>
    <row r="25" spans="1:10" ht="22.5" customHeight="1">
      <c r="A25" s="61"/>
      <c r="B25" s="61"/>
      <c r="C25" s="61"/>
      <c r="D25" s="61"/>
      <c r="E25" s="46" t="s">
        <v>10</v>
      </c>
      <c r="F25" s="47" t="s">
        <v>11</v>
      </c>
      <c r="G25" s="48" t="s">
        <v>12</v>
      </c>
      <c r="H25" s="49">
        <v>2007</v>
      </c>
      <c r="I25" s="74"/>
    </row>
    <row r="26" spans="1:10">
      <c r="A26" s="68">
        <v>1</v>
      </c>
      <c r="B26" s="68" t="s">
        <v>237</v>
      </c>
      <c r="C26" s="68" t="s">
        <v>35</v>
      </c>
      <c r="D26" s="70">
        <v>4376943</v>
      </c>
      <c r="E26" s="34">
        <v>0</v>
      </c>
      <c r="F26" s="31"/>
      <c r="G26" s="31"/>
      <c r="H26" s="31">
        <f>F26+G26</f>
        <v>0</v>
      </c>
      <c r="I26" s="72" t="s">
        <v>36</v>
      </c>
    </row>
    <row r="27" spans="1:10" ht="18.75" customHeight="1">
      <c r="A27" s="69"/>
      <c r="B27" s="69"/>
      <c r="C27" s="69"/>
      <c r="D27" s="71"/>
      <c r="E27" s="34"/>
      <c r="F27" s="31"/>
      <c r="G27" s="31"/>
      <c r="H27" s="31"/>
      <c r="I27" s="73"/>
    </row>
    <row r="28" spans="1:10">
      <c r="A28" s="68">
        <v>2</v>
      </c>
      <c r="B28" s="68" t="s">
        <v>37</v>
      </c>
      <c r="C28" s="68" t="s">
        <v>38</v>
      </c>
      <c r="D28" s="70">
        <v>18397252</v>
      </c>
      <c r="E28" s="37">
        <v>0</v>
      </c>
      <c r="F28" s="31"/>
      <c r="G28" s="31"/>
      <c r="H28" s="31">
        <f>F28+G28</f>
        <v>0</v>
      </c>
      <c r="I28" s="72" t="s">
        <v>39</v>
      </c>
    </row>
    <row r="29" spans="1:10">
      <c r="A29" s="69"/>
      <c r="B29" s="69"/>
      <c r="C29" s="69"/>
      <c r="D29" s="71"/>
      <c r="E29" s="37"/>
      <c r="F29" s="31"/>
      <c r="G29" s="31"/>
      <c r="H29" s="31"/>
      <c r="I29" s="73"/>
    </row>
    <row r="30" spans="1:10">
      <c r="A30" s="68">
        <v>3</v>
      </c>
      <c r="B30" s="68" t="s">
        <v>40</v>
      </c>
      <c r="C30" s="68" t="s">
        <v>41</v>
      </c>
      <c r="D30" s="70">
        <v>10082628</v>
      </c>
      <c r="E30" s="37">
        <v>0</v>
      </c>
      <c r="F30" s="31"/>
      <c r="G30" s="31"/>
      <c r="H30" s="31">
        <f>F30+G30</f>
        <v>0</v>
      </c>
      <c r="I30" s="72" t="s">
        <v>42</v>
      </c>
    </row>
    <row r="31" spans="1:10" ht="20.25" customHeight="1">
      <c r="A31" s="69"/>
      <c r="B31" s="69"/>
      <c r="C31" s="69"/>
      <c r="D31" s="71"/>
      <c r="E31" s="37"/>
      <c r="F31" s="31"/>
      <c r="G31" s="31"/>
      <c r="H31" s="31"/>
      <c r="I31" s="73"/>
    </row>
    <row r="32" spans="1:10">
      <c r="A32" s="68">
        <v>4</v>
      </c>
      <c r="B32" s="68" t="s">
        <v>43</v>
      </c>
      <c r="C32" s="68" t="s">
        <v>44</v>
      </c>
      <c r="D32" s="70">
        <v>10528196</v>
      </c>
      <c r="E32" s="37">
        <v>784550</v>
      </c>
      <c r="F32" s="31">
        <v>1.7</v>
      </c>
      <c r="G32" s="31"/>
      <c r="H32" s="31">
        <f>F32+G32</f>
        <v>1.7</v>
      </c>
      <c r="I32" s="68" t="s">
        <v>45</v>
      </c>
    </row>
    <row r="33" spans="1:9" ht="36.75" customHeight="1">
      <c r="A33" s="69"/>
      <c r="B33" s="69"/>
      <c r="C33" s="69"/>
      <c r="D33" s="71"/>
      <c r="E33" s="50"/>
      <c r="F33" s="31"/>
      <c r="G33" s="31"/>
      <c r="H33" s="51"/>
      <c r="I33" s="69"/>
    </row>
    <row r="34" spans="1:9">
      <c r="A34" s="67"/>
      <c r="B34" s="67"/>
      <c r="C34" s="67"/>
      <c r="D34" s="67"/>
      <c r="E34" s="67"/>
      <c r="F34" s="67"/>
      <c r="G34" s="67"/>
      <c r="H34" s="67"/>
      <c r="I34" s="67"/>
    </row>
    <row r="35" spans="1:9">
      <c r="A35" s="67"/>
      <c r="B35" s="67"/>
      <c r="C35" s="67"/>
      <c r="D35" s="67"/>
      <c r="E35" s="67"/>
      <c r="F35" s="67"/>
      <c r="G35" s="67"/>
      <c r="H35" s="67"/>
      <c r="I35" s="67"/>
    </row>
    <row r="36" spans="1:9" ht="27.75" customHeight="1">
      <c r="A36" s="62" t="s">
        <v>46</v>
      </c>
      <c r="B36" s="63"/>
      <c r="C36" s="63"/>
      <c r="D36" s="63"/>
      <c r="E36" s="63"/>
      <c r="F36" s="63"/>
      <c r="G36" s="63"/>
      <c r="H36" s="63"/>
      <c r="I36" s="64"/>
    </row>
    <row r="37" spans="1:9" ht="12.75" customHeight="1">
      <c r="A37" s="61"/>
      <c r="B37" s="61" t="s">
        <v>3</v>
      </c>
      <c r="C37" s="61" t="s">
        <v>4</v>
      </c>
      <c r="D37" s="61" t="s">
        <v>5</v>
      </c>
      <c r="E37" s="46" t="s">
        <v>6</v>
      </c>
      <c r="F37" s="52" t="s">
        <v>7</v>
      </c>
      <c r="G37" s="49" t="s">
        <v>7</v>
      </c>
      <c r="H37" s="49" t="s">
        <v>8</v>
      </c>
      <c r="I37" s="60" t="s">
        <v>245</v>
      </c>
    </row>
    <row r="38" spans="1:9" ht="25.5">
      <c r="A38" s="61"/>
      <c r="B38" s="61"/>
      <c r="C38" s="61"/>
      <c r="D38" s="61"/>
      <c r="E38" s="46" t="s">
        <v>10</v>
      </c>
      <c r="F38" s="47" t="s">
        <v>11</v>
      </c>
      <c r="G38" s="48" t="s">
        <v>12</v>
      </c>
      <c r="H38" s="49">
        <v>2007</v>
      </c>
      <c r="I38" s="74"/>
    </row>
    <row r="39" spans="1:9">
      <c r="A39" s="68">
        <v>1</v>
      </c>
      <c r="B39" s="68" t="s">
        <v>47</v>
      </c>
      <c r="C39" s="68" t="s">
        <v>48</v>
      </c>
      <c r="D39" s="70">
        <v>10138736</v>
      </c>
      <c r="E39" s="34"/>
      <c r="F39" s="31"/>
      <c r="G39" s="31"/>
      <c r="H39" s="31"/>
      <c r="I39" s="72" t="s">
        <v>49</v>
      </c>
    </row>
    <row r="40" spans="1:9" ht="30.75" customHeight="1">
      <c r="A40" s="69"/>
      <c r="B40" s="69"/>
      <c r="C40" s="69"/>
      <c r="D40" s="71"/>
      <c r="E40" s="37">
        <v>0</v>
      </c>
      <c r="F40" s="31"/>
      <c r="G40" s="31"/>
      <c r="H40" s="31">
        <f>F40+G40</f>
        <v>0</v>
      </c>
      <c r="I40" s="73"/>
    </row>
    <row r="41" spans="1:9">
      <c r="A41" s="68">
        <v>2</v>
      </c>
      <c r="B41" s="68" t="s">
        <v>50</v>
      </c>
      <c r="C41" s="68" t="s">
        <v>51</v>
      </c>
      <c r="D41" s="70">
        <v>10137655</v>
      </c>
      <c r="E41" s="37"/>
      <c r="F41" s="31"/>
      <c r="G41" s="31"/>
      <c r="H41" s="31"/>
      <c r="I41" s="72" t="s">
        <v>246</v>
      </c>
    </row>
    <row r="42" spans="1:9" ht="45.75" customHeight="1">
      <c r="A42" s="69"/>
      <c r="B42" s="69"/>
      <c r="C42" s="69"/>
      <c r="D42" s="71"/>
      <c r="E42" s="37">
        <v>0</v>
      </c>
      <c r="F42" s="31"/>
      <c r="G42" s="31"/>
      <c r="H42" s="31">
        <f>F42+G42</f>
        <v>0</v>
      </c>
      <c r="I42" s="73"/>
    </row>
    <row r="43" spans="1:9">
      <c r="A43" s="68">
        <v>3</v>
      </c>
      <c r="B43" s="68" t="s">
        <v>52</v>
      </c>
      <c r="C43" s="68" t="s">
        <v>53</v>
      </c>
      <c r="D43" s="70">
        <v>51946592</v>
      </c>
      <c r="E43" s="37"/>
      <c r="F43" s="31"/>
      <c r="G43" s="31"/>
      <c r="H43" s="31"/>
      <c r="I43" s="72" t="s">
        <v>54</v>
      </c>
    </row>
    <row r="44" spans="1:9" ht="42.75" customHeight="1">
      <c r="A44" s="69"/>
      <c r="B44" s="69"/>
      <c r="C44" s="69"/>
      <c r="D44" s="71"/>
      <c r="E44" s="37">
        <v>0</v>
      </c>
      <c r="F44" s="31"/>
      <c r="G44" s="31"/>
      <c r="H44" s="31">
        <f>F44+G44</f>
        <v>0</v>
      </c>
      <c r="I44" s="73"/>
    </row>
    <row r="45" spans="1:9" s="17" customFormat="1" ht="33.75" customHeight="1">
      <c r="A45" s="21"/>
      <c r="B45" s="21"/>
      <c r="C45" s="21"/>
      <c r="D45" s="22"/>
      <c r="E45" s="22"/>
      <c r="F45" s="21"/>
      <c r="G45" s="21"/>
      <c r="H45" s="21"/>
      <c r="I45" s="23"/>
    </row>
    <row r="51" spans="2:2">
      <c r="B51" s="27"/>
    </row>
  </sheetData>
  <mergeCells count="92">
    <mergeCell ref="C43:C44"/>
    <mergeCell ref="B43:B44"/>
    <mergeCell ref="A43:A44"/>
    <mergeCell ref="I43:I44"/>
    <mergeCell ref="D43:D44"/>
    <mergeCell ref="I39:I40"/>
    <mergeCell ref="I41:I42"/>
    <mergeCell ref="A41:A42"/>
    <mergeCell ref="B41:B42"/>
    <mergeCell ref="C41:C42"/>
    <mergeCell ref="D41:D42"/>
    <mergeCell ref="A26:A27"/>
    <mergeCell ref="B28:B29"/>
    <mergeCell ref="C28:C29"/>
    <mergeCell ref="D28:D29"/>
    <mergeCell ref="I28:I29"/>
    <mergeCell ref="A28:A29"/>
    <mergeCell ref="A19:A20"/>
    <mergeCell ref="B19:B20"/>
    <mergeCell ref="C19:C20"/>
    <mergeCell ref="A17:A18"/>
    <mergeCell ref="B17:B18"/>
    <mergeCell ref="C17:C18"/>
    <mergeCell ref="C9:C10"/>
    <mergeCell ref="D9:D10"/>
    <mergeCell ref="I9:I10"/>
    <mergeCell ref="A1:I1"/>
    <mergeCell ref="A2:I2"/>
    <mergeCell ref="B5:B6"/>
    <mergeCell ref="C5:C6"/>
    <mergeCell ref="A9:A10"/>
    <mergeCell ref="B9:B10"/>
    <mergeCell ref="I5:I6"/>
    <mergeCell ref="A7:A8"/>
    <mergeCell ref="B7:B8"/>
    <mergeCell ref="C7:C8"/>
    <mergeCell ref="D7:D8"/>
    <mergeCell ref="I7:I8"/>
    <mergeCell ref="A39:A40"/>
    <mergeCell ref="B39:B40"/>
    <mergeCell ref="C39:C40"/>
    <mergeCell ref="D39:D40"/>
    <mergeCell ref="B11:B12"/>
    <mergeCell ref="C11:C12"/>
    <mergeCell ref="C26:C27"/>
    <mergeCell ref="B26:B27"/>
    <mergeCell ref="A11:A12"/>
    <mergeCell ref="A13:A14"/>
    <mergeCell ref="B13:B14"/>
    <mergeCell ref="C13:C14"/>
    <mergeCell ref="D13:D14"/>
    <mergeCell ref="A15:A16"/>
    <mergeCell ref="B15:B16"/>
    <mergeCell ref="C15:C16"/>
    <mergeCell ref="B37:B38"/>
    <mergeCell ref="C37:C38"/>
    <mergeCell ref="A30:A31"/>
    <mergeCell ref="D30:D31"/>
    <mergeCell ref="C30:C31"/>
    <mergeCell ref="B30:B31"/>
    <mergeCell ref="A32:A33"/>
    <mergeCell ref="D37:D38"/>
    <mergeCell ref="D5:D6"/>
    <mergeCell ref="I24:I25"/>
    <mergeCell ref="I37:I38"/>
    <mergeCell ref="I11:I12"/>
    <mergeCell ref="I19:I20"/>
    <mergeCell ref="I30:I31"/>
    <mergeCell ref="D11:D12"/>
    <mergeCell ref="I17:I18"/>
    <mergeCell ref="D19:D20"/>
    <mergeCell ref="D24:D25"/>
    <mergeCell ref="I13:I14"/>
    <mergeCell ref="D15:D16"/>
    <mergeCell ref="I15:I16"/>
    <mergeCell ref="D17:D18"/>
    <mergeCell ref="A5:A6"/>
    <mergeCell ref="A24:A25"/>
    <mergeCell ref="A37:A38"/>
    <mergeCell ref="A4:I4"/>
    <mergeCell ref="A21:I22"/>
    <mergeCell ref="A23:I23"/>
    <mergeCell ref="A34:I35"/>
    <mergeCell ref="A36:I36"/>
    <mergeCell ref="C24:C25"/>
    <mergeCell ref="B24:B25"/>
    <mergeCell ref="B32:B33"/>
    <mergeCell ref="I32:I33"/>
    <mergeCell ref="D32:D33"/>
    <mergeCell ref="C32:C33"/>
    <mergeCell ref="I26:I27"/>
    <mergeCell ref="D26:D27"/>
  </mergeCells>
  <phoneticPr fontId="1" type="noConversion"/>
  <pageMargins left="0.39370078740157483" right="0.39370078740157483" top="0.59055118110236227" bottom="0.59055118110236227" header="0" footer="0"/>
  <pageSetup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E11"/>
  <sheetViews>
    <sheetView zoomScale="93" zoomScaleNormal="93" workbookViewId="0">
      <selection activeCell="E14" sqref="E14"/>
    </sheetView>
  </sheetViews>
  <sheetFormatPr baseColWidth="10" defaultRowHeight="12.75"/>
  <cols>
    <col min="1" max="1" width="5.5703125" bestFit="1" customWidth="1"/>
    <col min="2" max="2" width="23.28515625" bestFit="1" customWidth="1"/>
    <col min="3" max="3" width="23" bestFit="1" customWidth="1"/>
    <col min="4" max="4" width="14" customWidth="1"/>
    <col min="5" max="5" width="32.42578125" bestFit="1" customWidth="1"/>
  </cols>
  <sheetData>
    <row r="1" spans="1:5" ht="14.25">
      <c r="A1" s="75" t="s">
        <v>0</v>
      </c>
      <c r="B1" s="75"/>
      <c r="C1" s="75"/>
      <c r="D1" s="75"/>
      <c r="E1" s="75"/>
    </row>
    <row r="2" spans="1:5" ht="14.25">
      <c r="A2" s="75" t="s">
        <v>248</v>
      </c>
      <c r="B2" s="75"/>
      <c r="C2" s="75"/>
      <c r="D2" s="75"/>
      <c r="E2" s="75"/>
    </row>
    <row r="5" spans="1:5" s="1" customFormat="1" ht="25.5" customHeight="1">
      <c r="A5" s="43" t="s">
        <v>107</v>
      </c>
      <c r="B5" s="43" t="s">
        <v>3</v>
      </c>
      <c r="C5" s="43" t="s">
        <v>4</v>
      </c>
      <c r="D5" s="43" t="s">
        <v>5</v>
      </c>
      <c r="E5" s="43" t="s">
        <v>9</v>
      </c>
    </row>
    <row r="6" spans="1:5" ht="12.75" customHeight="1">
      <c r="A6" s="77">
        <v>1</v>
      </c>
      <c r="B6" s="77" t="s">
        <v>249</v>
      </c>
      <c r="C6" s="77" t="s">
        <v>214</v>
      </c>
      <c r="D6" s="76">
        <v>10199793</v>
      </c>
      <c r="E6" s="78" t="s">
        <v>239</v>
      </c>
    </row>
    <row r="7" spans="1:5" ht="68.25" customHeight="1">
      <c r="A7" s="77"/>
      <c r="B7" s="77"/>
      <c r="C7" s="77"/>
      <c r="D7" s="76"/>
      <c r="E7" s="78"/>
    </row>
    <row r="11" spans="1:5">
      <c r="E11" s="28"/>
    </row>
  </sheetData>
  <mergeCells count="7">
    <mergeCell ref="A1:E1"/>
    <mergeCell ref="A2:E2"/>
    <mergeCell ref="A6:A7"/>
    <mergeCell ref="B6:B7"/>
    <mergeCell ref="C6:C7"/>
    <mergeCell ref="D6:D7"/>
    <mergeCell ref="E6:E7"/>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F37"/>
  <sheetViews>
    <sheetView zoomScale="96" zoomScaleNormal="96" workbookViewId="0">
      <selection activeCell="A4" sqref="A4:E6"/>
    </sheetView>
  </sheetViews>
  <sheetFormatPr baseColWidth="10" defaultColWidth="11.42578125" defaultRowHeight="12.75"/>
  <cols>
    <col min="1" max="1" width="3" style="1" customWidth="1"/>
    <col min="2" max="2" width="18.140625" style="1" customWidth="1"/>
    <col min="3" max="3" width="19" style="1" bestFit="1" customWidth="1"/>
    <col min="4" max="4" width="10.7109375" style="1" customWidth="1"/>
    <col min="5" max="5" width="27" style="1" customWidth="1"/>
    <col min="6" max="16384" width="11.42578125" style="1"/>
  </cols>
  <sheetData>
    <row r="1" spans="1:5" ht="14.25">
      <c r="A1" s="75" t="s">
        <v>55</v>
      </c>
      <c r="B1" s="75"/>
      <c r="C1" s="75"/>
      <c r="D1" s="75"/>
      <c r="E1" s="75"/>
    </row>
    <row r="2" spans="1:5" ht="14.25">
      <c r="A2" s="75" t="s">
        <v>56</v>
      </c>
      <c r="B2" s="75"/>
      <c r="C2" s="75"/>
      <c r="D2" s="75"/>
      <c r="E2" s="75"/>
    </row>
    <row r="3" spans="1:5" ht="15">
      <c r="A3" s="39"/>
      <c r="B3" s="39"/>
      <c r="C3" s="39"/>
      <c r="D3" s="39"/>
      <c r="E3" s="39"/>
    </row>
    <row r="4" spans="1:5" ht="21" customHeight="1">
      <c r="A4" s="62" t="s">
        <v>2</v>
      </c>
      <c r="B4" s="63"/>
      <c r="C4" s="63"/>
      <c r="D4" s="63"/>
      <c r="E4" s="64"/>
    </row>
    <row r="5" spans="1:5" ht="12.75" customHeight="1">
      <c r="A5" s="60"/>
      <c r="B5" s="60" t="s">
        <v>3</v>
      </c>
      <c r="C5" s="60" t="s">
        <v>4</v>
      </c>
      <c r="D5" s="60" t="s">
        <v>5</v>
      </c>
      <c r="E5" s="60" t="s">
        <v>245</v>
      </c>
    </row>
    <row r="6" spans="1:5" ht="12.75" customHeight="1">
      <c r="A6" s="61"/>
      <c r="B6" s="61"/>
      <c r="C6" s="61"/>
      <c r="D6" s="61"/>
      <c r="E6" s="74"/>
    </row>
    <row r="7" spans="1:5">
      <c r="A7" s="68">
        <v>1</v>
      </c>
      <c r="B7" s="68" t="s">
        <v>57</v>
      </c>
      <c r="C7" s="68" t="s">
        <v>58</v>
      </c>
      <c r="D7" s="70">
        <v>4377214</v>
      </c>
      <c r="E7" s="72" t="s">
        <v>59</v>
      </c>
    </row>
    <row r="8" spans="1:5" ht="50.1" customHeight="1">
      <c r="A8" s="69"/>
      <c r="B8" s="69"/>
      <c r="C8" s="69"/>
      <c r="D8" s="71"/>
      <c r="E8" s="73"/>
    </row>
    <row r="9" spans="1:5">
      <c r="A9" s="68">
        <v>2</v>
      </c>
      <c r="B9" s="68" t="s">
        <v>60</v>
      </c>
      <c r="C9" s="68" t="s">
        <v>61</v>
      </c>
      <c r="D9" s="70">
        <v>94410582</v>
      </c>
      <c r="E9" s="68" t="s">
        <v>231</v>
      </c>
    </row>
    <row r="10" spans="1:5" ht="24" customHeight="1">
      <c r="A10" s="69"/>
      <c r="B10" s="69"/>
      <c r="C10" s="69"/>
      <c r="D10" s="71"/>
      <c r="E10" s="69"/>
    </row>
    <row r="11" spans="1:5">
      <c r="A11" s="68">
        <v>3</v>
      </c>
      <c r="B11" s="68" t="s">
        <v>62</v>
      </c>
      <c r="C11" s="68" t="s">
        <v>63</v>
      </c>
      <c r="D11" s="70">
        <v>10279150</v>
      </c>
      <c r="E11" s="72" t="s">
        <v>64</v>
      </c>
    </row>
    <row r="12" spans="1:5" ht="50.1" customHeight="1">
      <c r="A12" s="69"/>
      <c r="B12" s="69"/>
      <c r="C12" s="69"/>
      <c r="D12" s="71"/>
      <c r="E12" s="73"/>
    </row>
    <row r="13" spans="1:5">
      <c r="A13" s="68">
        <v>4</v>
      </c>
      <c r="B13" s="68" t="s">
        <v>65</v>
      </c>
      <c r="C13" s="68" t="s">
        <v>66</v>
      </c>
      <c r="D13" s="70">
        <v>10283515</v>
      </c>
      <c r="E13" s="68" t="s">
        <v>67</v>
      </c>
    </row>
    <row r="14" spans="1:5" ht="52.5" customHeight="1">
      <c r="A14" s="69"/>
      <c r="B14" s="69"/>
      <c r="C14" s="69"/>
      <c r="D14" s="71"/>
      <c r="E14" s="69"/>
    </row>
    <row r="15" spans="1:5">
      <c r="A15" s="67"/>
      <c r="B15" s="67"/>
      <c r="C15" s="67"/>
      <c r="D15" s="67"/>
      <c r="E15" s="67"/>
    </row>
    <row r="16" spans="1:5">
      <c r="A16" s="67"/>
      <c r="B16" s="67"/>
      <c r="C16" s="67"/>
      <c r="D16" s="67"/>
      <c r="E16" s="67"/>
    </row>
    <row r="17" spans="1:6" ht="21.75" customHeight="1">
      <c r="A17" s="62" t="s">
        <v>46</v>
      </c>
      <c r="B17" s="63"/>
      <c r="C17" s="63"/>
      <c r="D17" s="63"/>
      <c r="E17" s="64"/>
    </row>
    <row r="18" spans="1:6" ht="12.75" customHeight="1">
      <c r="A18" s="60"/>
      <c r="B18" s="60" t="s">
        <v>3</v>
      </c>
      <c r="C18" s="60" t="s">
        <v>4</v>
      </c>
      <c r="D18" s="60" t="s">
        <v>5</v>
      </c>
      <c r="E18" s="60" t="s">
        <v>245</v>
      </c>
    </row>
    <row r="19" spans="1:6" ht="15.75" customHeight="1">
      <c r="A19" s="61"/>
      <c r="B19" s="61"/>
      <c r="C19" s="61"/>
      <c r="D19" s="61"/>
      <c r="E19" s="74"/>
    </row>
    <row r="20" spans="1:6">
      <c r="A20" s="77">
        <v>1</v>
      </c>
      <c r="B20" s="77" t="s">
        <v>68</v>
      </c>
      <c r="C20" s="77" t="s">
        <v>69</v>
      </c>
      <c r="D20" s="76">
        <v>16232408</v>
      </c>
      <c r="E20" s="78" t="s">
        <v>70</v>
      </c>
    </row>
    <row r="21" spans="1:6" ht="42.75" customHeight="1">
      <c r="A21" s="77"/>
      <c r="B21" s="77"/>
      <c r="C21" s="77"/>
      <c r="D21" s="76"/>
      <c r="E21" s="78"/>
    </row>
    <row r="22" spans="1:6">
      <c r="A22" s="68">
        <v>2</v>
      </c>
      <c r="B22" s="68" t="s">
        <v>71</v>
      </c>
      <c r="C22" s="68" t="s">
        <v>72</v>
      </c>
      <c r="D22" s="70">
        <v>18393781</v>
      </c>
      <c r="E22" s="72" t="s">
        <v>73</v>
      </c>
    </row>
    <row r="23" spans="1:6" ht="46.5" customHeight="1">
      <c r="A23" s="69"/>
      <c r="B23" s="69"/>
      <c r="C23" s="69"/>
      <c r="D23" s="71"/>
      <c r="E23" s="73"/>
    </row>
    <row r="24" spans="1:6">
      <c r="A24" s="68">
        <v>3</v>
      </c>
      <c r="B24" s="68" t="s">
        <v>74</v>
      </c>
      <c r="C24" s="68" t="s">
        <v>75</v>
      </c>
      <c r="D24" s="70">
        <v>15919066</v>
      </c>
      <c r="E24" s="72" t="s">
        <v>76</v>
      </c>
    </row>
    <row r="25" spans="1:6" ht="81.75" customHeight="1">
      <c r="A25" s="69"/>
      <c r="B25" s="69"/>
      <c r="C25" s="69"/>
      <c r="D25" s="71"/>
      <c r="E25" s="73"/>
    </row>
    <row r="26" spans="1:6">
      <c r="A26" s="18"/>
      <c r="B26" s="12"/>
      <c r="C26" s="12"/>
      <c r="D26" s="13"/>
      <c r="E26" s="18"/>
    </row>
    <row r="27" spans="1:6">
      <c r="A27" s="30"/>
      <c r="B27" s="12"/>
      <c r="C27" s="12"/>
      <c r="D27" s="13"/>
      <c r="E27" s="30"/>
    </row>
    <row r="28" spans="1:6" ht="24.75" customHeight="1">
      <c r="A28" s="62" t="s">
        <v>77</v>
      </c>
      <c r="B28" s="63"/>
      <c r="C28" s="63"/>
      <c r="D28" s="63"/>
      <c r="E28" s="64"/>
    </row>
    <row r="29" spans="1:6" ht="12.75" customHeight="1">
      <c r="A29" s="60"/>
      <c r="B29" s="60" t="s">
        <v>3</v>
      </c>
      <c r="C29" s="60" t="s">
        <v>4</v>
      </c>
      <c r="D29" s="60" t="s">
        <v>5</v>
      </c>
      <c r="E29" s="60" t="s">
        <v>245</v>
      </c>
    </row>
    <row r="30" spans="1:6">
      <c r="A30" s="61">
        <v>1</v>
      </c>
      <c r="B30" s="61"/>
      <c r="C30" s="61"/>
      <c r="D30" s="61"/>
      <c r="E30" s="74"/>
    </row>
    <row r="31" spans="1:6" ht="52.5" customHeight="1">
      <c r="A31" s="31">
        <v>1</v>
      </c>
      <c r="B31" s="31" t="s">
        <v>78</v>
      </c>
      <c r="C31" s="31" t="s">
        <v>79</v>
      </c>
      <c r="D31" s="37">
        <v>12716157</v>
      </c>
      <c r="E31" s="36" t="s">
        <v>80</v>
      </c>
    </row>
    <row r="32" spans="1:6" s="17" customFormat="1">
      <c r="A32" s="24"/>
      <c r="B32" s="1"/>
      <c r="C32" s="1"/>
      <c r="D32" s="1"/>
      <c r="E32" s="1"/>
      <c r="F32" s="1"/>
    </row>
    <row r="37" spans="2:2">
      <c r="B37" s="26"/>
    </row>
  </sheetData>
  <mergeCells count="56">
    <mergeCell ref="A20:A21"/>
    <mergeCell ref="A29:A30"/>
    <mergeCell ref="A18:A19"/>
    <mergeCell ref="A5:A6"/>
    <mergeCell ref="A22:A23"/>
    <mergeCell ref="E22:E23"/>
    <mergeCell ref="A24:A25"/>
    <mergeCell ref="E24:E25"/>
    <mergeCell ref="D24:D25"/>
    <mergeCell ref="C24:C25"/>
    <mergeCell ref="B24:B25"/>
    <mergeCell ref="A1:E1"/>
    <mergeCell ref="A2:E2"/>
    <mergeCell ref="D18:D19"/>
    <mergeCell ref="B5:B6"/>
    <mergeCell ref="C5:C6"/>
    <mergeCell ref="D5:D6"/>
    <mergeCell ref="A7:A8"/>
    <mergeCell ref="D11:D12"/>
    <mergeCell ref="C11:C12"/>
    <mergeCell ref="B11:B12"/>
    <mergeCell ref="E7:E8"/>
    <mergeCell ref="D7:D8"/>
    <mergeCell ref="C7:C8"/>
    <mergeCell ref="A15:E16"/>
    <mergeCell ref="A11:A12"/>
    <mergeCell ref="E11:E12"/>
    <mergeCell ref="C20:C21"/>
    <mergeCell ref="E5:E6"/>
    <mergeCell ref="B18:B19"/>
    <mergeCell ref="C18:C19"/>
    <mergeCell ref="E18:E19"/>
    <mergeCell ref="E20:E21"/>
    <mergeCell ref="E29:E30"/>
    <mergeCell ref="D22:D23"/>
    <mergeCell ref="C22:C23"/>
    <mergeCell ref="B22:B23"/>
    <mergeCell ref="B29:B30"/>
    <mergeCell ref="C29:C30"/>
    <mergeCell ref="D29:D30"/>
    <mergeCell ref="A4:E4"/>
    <mergeCell ref="A17:E17"/>
    <mergeCell ref="A28:E28"/>
    <mergeCell ref="D13:D14"/>
    <mergeCell ref="C13:C14"/>
    <mergeCell ref="B13:B14"/>
    <mergeCell ref="A13:A14"/>
    <mergeCell ref="E13:E14"/>
    <mergeCell ref="E9:E10"/>
    <mergeCell ref="D9:D10"/>
    <mergeCell ref="C9:C10"/>
    <mergeCell ref="B9:B10"/>
    <mergeCell ref="A9:A10"/>
    <mergeCell ref="B7:B8"/>
    <mergeCell ref="D20:D21"/>
    <mergeCell ref="B20:B21"/>
  </mergeCells>
  <phoneticPr fontId="1" type="noConversion"/>
  <pageMargins left="0.74803149606299213" right="0.74803149606299213" top="0.59055118110236227" bottom="0.39370078740157483" header="0.51181102362204722" footer="0.51181102362204722"/>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30"/>
  <sheetViews>
    <sheetView zoomScale="96" zoomScaleNormal="96" workbookViewId="0">
      <selection activeCell="A4" sqref="A4:F6"/>
    </sheetView>
  </sheetViews>
  <sheetFormatPr baseColWidth="10" defaultColWidth="11.42578125" defaultRowHeight="12.75"/>
  <cols>
    <col min="1" max="1" width="3.28515625" style="1" customWidth="1"/>
    <col min="2" max="2" width="24" style="1" customWidth="1"/>
    <col min="3" max="3" width="21" style="1" bestFit="1" customWidth="1"/>
    <col min="4" max="4" width="12.28515625" style="1" bestFit="1" customWidth="1"/>
    <col min="5" max="5" width="7.42578125" style="1" hidden="1" customWidth="1"/>
    <col min="6" max="6" width="30.85546875" style="1" customWidth="1"/>
    <col min="7" max="16384" width="11.42578125" style="1"/>
  </cols>
  <sheetData>
    <row r="1" spans="1:6">
      <c r="A1" s="86" t="s">
        <v>55</v>
      </c>
      <c r="B1" s="86"/>
      <c r="C1" s="86"/>
      <c r="D1" s="86"/>
      <c r="E1" s="86"/>
      <c r="F1" s="86"/>
    </row>
    <row r="2" spans="1:6">
      <c r="A2" s="86" t="s">
        <v>81</v>
      </c>
      <c r="B2" s="86"/>
      <c r="C2" s="86"/>
      <c r="D2" s="86"/>
      <c r="E2" s="86"/>
      <c r="F2" s="86"/>
    </row>
    <row r="4" spans="1:6" ht="20.25" customHeight="1">
      <c r="A4" s="62" t="s">
        <v>2</v>
      </c>
      <c r="B4" s="63"/>
      <c r="C4" s="63"/>
      <c r="D4" s="63"/>
      <c r="E4" s="63"/>
      <c r="F4" s="64"/>
    </row>
    <row r="5" spans="1:6" ht="12.75" customHeight="1">
      <c r="A5" s="60"/>
      <c r="B5" s="60" t="s">
        <v>3</v>
      </c>
      <c r="C5" s="60" t="s">
        <v>4</v>
      </c>
      <c r="D5" s="60" t="s">
        <v>5</v>
      </c>
      <c r="E5" s="60" t="s">
        <v>6</v>
      </c>
      <c r="F5" s="60" t="s">
        <v>245</v>
      </c>
    </row>
    <row r="6" spans="1:6" ht="14.25" customHeight="1">
      <c r="A6" s="61"/>
      <c r="B6" s="61"/>
      <c r="C6" s="61"/>
      <c r="D6" s="61"/>
      <c r="E6" s="74" t="s">
        <v>10</v>
      </c>
      <c r="F6" s="61"/>
    </row>
    <row r="7" spans="1:6" ht="12.75" hidden="1" customHeight="1">
      <c r="A7" s="62"/>
      <c r="B7" s="63"/>
      <c r="C7" s="63"/>
      <c r="D7" s="63"/>
      <c r="E7" s="64"/>
      <c r="F7" s="53"/>
    </row>
    <row r="8" spans="1:6" s="3" customFormat="1" ht="12">
      <c r="A8" s="77">
        <v>1</v>
      </c>
      <c r="B8" s="84" t="s">
        <v>82</v>
      </c>
      <c r="C8" s="68" t="s">
        <v>83</v>
      </c>
      <c r="D8" s="70">
        <v>89002086</v>
      </c>
      <c r="E8" s="70">
        <f>1.7*461500</f>
        <v>784550</v>
      </c>
      <c r="F8" s="68" t="s">
        <v>84</v>
      </c>
    </row>
    <row r="9" spans="1:6" s="3" customFormat="1" ht="50.1" customHeight="1">
      <c r="A9" s="77"/>
      <c r="B9" s="85"/>
      <c r="C9" s="69"/>
      <c r="D9" s="71"/>
      <c r="E9" s="71"/>
      <c r="F9" s="83"/>
    </row>
    <row r="10" spans="1:6" s="3" customFormat="1">
      <c r="A10" s="77">
        <v>2</v>
      </c>
      <c r="B10" s="84" t="s">
        <v>85</v>
      </c>
      <c r="C10" s="68" t="s">
        <v>86</v>
      </c>
      <c r="D10" s="70">
        <v>41940483</v>
      </c>
      <c r="E10" s="37">
        <v>784550</v>
      </c>
      <c r="F10" s="68" t="s">
        <v>87</v>
      </c>
    </row>
    <row r="11" spans="1:6" s="3" customFormat="1" ht="61.5" customHeight="1">
      <c r="A11" s="77"/>
      <c r="B11" s="85"/>
      <c r="C11" s="69"/>
      <c r="D11" s="71"/>
      <c r="E11" s="37"/>
      <c r="F11" s="83"/>
    </row>
    <row r="12" spans="1:6" s="3" customFormat="1">
      <c r="A12" s="77">
        <v>3</v>
      </c>
      <c r="B12" s="84" t="s">
        <v>90</v>
      </c>
      <c r="C12" s="68" t="s">
        <v>91</v>
      </c>
      <c r="D12" s="70">
        <v>10026525</v>
      </c>
      <c r="E12" s="37">
        <v>784550</v>
      </c>
      <c r="F12" s="77" t="s">
        <v>92</v>
      </c>
    </row>
    <row r="13" spans="1:6" s="3" customFormat="1" ht="30.75" customHeight="1">
      <c r="A13" s="77"/>
      <c r="B13" s="85"/>
      <c r="C13" s="69"/>
      <c r="D13" s="71"/>
      <c r="E13" s="37"/>
      <c r="F13" s="81"/>
    </row>
    <row r="14" spans="1:6" s="3" customFormat="1">
      <c r="A14" s="77">
        <v>4</v>
      </c>
      <c r="B14" s="79" t="s">
        <v>93</v>
      </c>
      <c r="C14" s="77" t="s">
        <v>94</v>
      </c>
      <c r="D14" s="76">
        <v>10031344</v>
      </c>
      <c r="E14" s="50">
        <v>784550</v>
      </c>
      <c r="F14" s="77" t="s">
        <v>95</v>
      </c>
    </row>
    <row r="15" spans="1:6" s="3" customFormat="1" ht="50.1" customHeight="1">
      <c r="A15" s="77"/>
      <c r="B15" s="80"/>
      <c r="C15" s="81"/>
      <c r="D15" s="81"/>
      <c r="E15" s="54"/>
      <c r="F15" s="81"/>
    </row>
    <row r="16" spans="1:6" s="3" customFormat="1" ht="12"/>
    <row r="17" spans="1:6">
      <c r="A17" s="3"/>
      <c r="B17" s="3"/>
      <c r="C17" s="3"/>
      <c r="D17" s="3"/>
      <c r="E17" s="3"/>
      <c r="F17" s="3"/>
    </row>
    <row r="18" spans="1:6" ht="18.75" customHeight="1">
      <c r="A18" s="62" t="s">
        <v>46</v>
      </c>
      <c r="B18" s="63"/>
      <c r="C18" s="63"/>
      <c r="D18" s="63"/>
      <c r="E18" s="63"/>
      <c r="F18" s="64"/>
    </row>
    <row r="19" spans="1:6" ht="9" customHeight="1">
      <c r="A19" s="60"/>
      <c r="B19" s="60" t="s">
        <v>3</v>
      </c>
      <c r="C19" s="60" t="s">
        <v>4</v>
      </c>
      <c r="D19" s="60" t="s">
        <v>5</v>
      </c>
      <c r="E19" s="60" t="s">
        <v>6</v>
      </c>
      <c r="F19" s="60" t="s">
        <v>245</v>
      </c>
    </row>
    <row r="20" spans="1:6" ht="16.5" customHeight="1">
      <c r="A20" s="61"/>
      <c r="B20" s="61"/>
      <c r="C20" s="61"/>
      <c r="D20" s="61"/>
      <c r="E20" s="74" t="s">
        <v>10</v>
      </c>
      <c r="F20" s="61"/>
    </row>
    <row r="21" spans="1:6" ht="12.75" hidden="1" customHeight="1">
      <c r="A21" s="62"/>
      <c r="B21" s="63"/>
      <c r="C21" s="63"/>
      <c r="D21" s="63"/>
      <c r="E21" s="63"/>
      <c r="F21" s="64"/>
    </row>
    <row r="22" spans="1:6" s="3" customFormat="1" ht="50.1" customHeight="1">
      <c r="A22" s="77">
        <v>1</v>
      </c>
      <c r="B22" s="77" t="s">
        <v>96</v>
      </c>
      <c r="C22" s="77" t="s">
        <v>97</v>
      </c>
      <c r="D22" s="76">
        <v>249782</v>
      </c>
      <c r="E22" s="35"/>
      <c r="F22" s="78" t="s">
        <v>98</v>
      </c>
    </row>
    <row r="23" spans="1:6" s="3" customFormat="1" ht="50.25" customHeight="1">
      <c r="A23" s="77"/>
      <c r="B23" s="77"/>
      <c r="C23" s="77"/>
      <c r="D23" s="76"/>
      <c r="E23" s="37">
        <v>0</v>
      </c>
      <c r="F23" s="78"/>
    </row>
    <row r="24" spans="1:6" s="3" customFormat="1">
      <c r="A24" s="68">
        <v>2</v>
      </c>
      <c r="B24" s="68" t="s">
        <v>99</v>
      </c>
      <c r="C24" s="68" t="s">
        <v>100</v>
      </c>
      <c r="D24" s="70">
        <v>75077751</v>
      </c>
      <c r="E24" s="37"/>
      <c r="F24" s="72" t="s">
        <v>101</v>
      </c>
    </row>
    <row r="25" spans="1:6" s="3" customFormat="1" ht="50.1" customHeight="1">
      <c r="A25" s="69"/>
      <c r="B25" s="69"/>
      <c r="C25" s="69"/>
      <c r="D25" s="71"/>
      <c r="E25" s="37">
        <v>784550</v>
      </c>
      <c r="F25" s="82"/>
    </row>
    <row r="26" spans="1:6" s="3" customFormat="1" ht="50.1" customHeight="1">
      <c r="A26" s="77">
        <v>3</v>
      </c>
      <c r="B26" s="79" t="s">
        <v>102</v>
      </c>
      <c r="C26" s="77" t="s">
        <v>103</v>
      </c>
      <c r="D26" s="76">
        <v>30276611</v>
      </c>
      <c r="E26" s="50">
        <v>0</v>
      </c>
      <c r="F26" s="78" t="s">
        <v>104</v>
      </c>
    </row>
    <row r="27" spans="1:6" s="3" customFormat="1">
      <c r="A27" s="77"/>
      <c r="B27" s="80"/>
      <c r="C27" s="81"/>
      <c r="D27" s="81"/>
      <c r="E27" s="20"/>
      <c r="F27" s="81"/>
    </row>
    <row r="28" spans="1:6">
      <c r="A28" s="3"/>
      <c r="B28" s="3"/>
      <c r="C28" s="3"/>
      <c r="D28" s="3"/>
      <c r="E28" s="3"/>
      <c r="F28" s="3"/>
    </row>
    <row r="29" spans="1:6">
      <c r="A29" s="3"/>
      <c r="B29" s="3"/>
      <c r="C29" s="3"/>
      <c r="D29" s="3"/>
      <c r="E29" s="3"/>
      <c r="F29" s="3"/>
    </row>
    <row r="30" spans="1:6">
      <c r="B30" s="25"/>
    </row>
  </sheetData>
  <mergeCells count="54">
    <mergeCell ref="A1:F1"/>
    <mergeCell ref="A2:F2"/>
    <mergeCell ref="B10:B11"/>
    <mergeCell ref="F19:F20"/>
    <mergeCell ref="A8:A9"/>
    <mergeCell ref="A10:A11"/>
    <mergeCell ref="A4:F4"/>
    <mergeCell ref="B12:B13"/>
    <mergeCell ref="F14:F15"/>
    <mergeCell ref="F12:F13"/>
    <mergeCell ref="A18:F18"/>
    <mergeCell ref="C8:C9"/>
    <mergeCell ref="C12:C13"/>
    <mergeCell ref="E8:E9"/>
    <mergeCell ref="C10:C11"/>
    <mergeCell ref="D10:D11"/>
    <mergeCell ref="B8:B9"/>
    <mergeCell ref="D12:D13"/>
    <mergeCell ref="D8:D9"/>
    <mergeCell ref="F26:F27"/>
    <mergeCell ref="A14:A15"/>
    <mergeCell ref="B14:B15"/>
    <mergeCell ref="C14:C15"/>
    <mergeCell ref="D14:D15"/>
    <mergeCell ref="F24:F25"/>
    <mergeCell ref="D24:D25"/>
    <mergeCell ref="C24:C25"/>
    <mergeCell ref="B24:B25"/>
    <mergeCell ref="A24:A25"/>
    <mergeCell ref="A26:A27"/>
    <mergeCell ref="B26:B27"/>
    <mergeCell ref="C26:C27"/>
    <mergeCell ref="D26:D27"/>
    <mergeCell ref="A22:A23"/>
    <mergeCell ref="B22:B23"/>
    <mergeCell ref="C22:C23"/>
    <mergeCell ref="D22:D23"/>
    <mergeCell ref="F22:F23"/>
    <mergeCell ref="A21:F21"/>
    <mergeCell ref="A5:A6"/>
    <mergeCell ref="B5:B6"/>
    <mergeCell ref="C5:C6"/>
    <mergeCell ref="D5:D6"/>
    <mergeCell ref="E5:E6"/>
    <mergeCell ref="A7:E7"/>
    <mergeCell ref="A19:A20"/>
    <mergeCell ref="B19:B20"/>
    <mergeCell ref="C19:C20"/>
    <mergeCell ref="D19:D20"/>
    <mergeCell ref="E19:E20"/>
    <mergeCell ref="F10:F11"/>
    <mergeCell ref="F8:F9"/>
    <mergeCell ref="F5:F6"/>
    <mergeCell ref="A12:A13"/>
  </mergeCells>
  <phoneticPr fontId="1" type="noConversion"/>
  <pageMargins left="0.59055118110236227" right="0.59055118110236227" top="0.59055118110236227" bottom="0.59055118110236227" header="0" footer="0"/>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M29"/>
  <sheetViews>
    <sheetView zoomScale="93" zoomScaleNormal="93" workbookViewId="0">
      <selection activeCell="L16" sqref="L16:L17"/>
    </sheetView>
  </sheetViews>
  <sheetFormatPr baseColWidth="10" defaultColWidth="11.42578125" defaultRowHeight="12.75"/>
  <cols>
    <col min="1" max="1" width="5.5703125" style="1" customWidth="1"/>
    <col min="2" max="2" width="21.28515625" style="1" customWidth="1"/>
    <col min="3" max="3" width="19.7109375" style="1" bestFit="1" customWidth="1"/>
    <col min="4" max="4" width="11.42578125" style="1" customWidth="1"/>
    <col min="5" max="5" width="7" style="1" hidden="1" customWidth="1"/>
    <col min="6" max="6" width="12.5703125" style="1" hidden="1" customWidth="1"/>
    <col min="7" max="7" width="0" style="1" hidden="1" customWidth="1"/>
    <col min="8" max="11" width="11.42578125" style="1" hidden="1" customWidth="1"/>
    <col min="12" max="12" width="32.42578125" style="1" customWidth="1"/>
    <col min="13" max="14" width="11.42578125" style="1"/>
    <col min="15" max="15" width="39" style="1" customWidth="1"/>
    <col min="16" max="16384" width="11.42578125" style="1"/>
  </cols>
  <sheetData>
    <row r="1" spans="1:13">
      <c r="A1" s="88" t="s">
        <v>0</v>
      </c>
      <c r="B1" s="88"/>
      <c r="C1" s="88"/>
      <c r="D1" s="88"/>
      <c r="E1" s="88"/>
      <c r="F1" s="88"/>
      <c r="G1" s="88"/>
      <c r="H1" s="88"/>
      <c r="I1" s="88"/>
      <c r="J1" s="88"/>
      <c r="K1" s="88"/>
      <c r="L1" s="88"/>
    </row>
    <row r="2" spans="1:13">
      <c r="A2" s="88" t="s">
        <v>105</v>
      </c>
      <c r="B2" s="88"/>
      <c r="C2" s="88"/>
      <c r="D2" s="88"/>
      <c r="E2" s="88"/>
      <c r="F2" s="88"/>
      <c r="G2" s="88"/>
      <c r="H2" s="88"/>
      <c r="I2" s="88"/>
      <c r="J2" s="88"/>
      <c r="K2" s="88"/>
      <c r="L2" s="88"/>
    </row>
    <row r="4" spans="1:13" ht="23.25" customHeight="1">
      <c r="A4" s="62" t="s">
        <v>106</v>
      </c>
      <c r="B4" s="63"/>
      <c r="C4" s="63"/>
      <c r="D4" s="63"/>
      <c r="E4" s="63"/>
      <c r="F4" s="63"/>
      <c r="G4" s="63"/>
      <c r="H4" s="63"/>
      <c r="I4" s="63"/>
      <c r="J4" s="63"/>
      <c r="K4" s="63"/>
      <c r="L4" s="64"/>
    </row>
    <row r="5" spans="1:13" ht="12.75" customHeight="1">
      <c r="A5" s="60" t="s">
        <v>107</v>
      </c>
      <c r="B5" s="60" t="s">
        <v>3</v>
      </c>
      <c r="C5" s="60" t="s">
        <v>4</v>
      </c>
      <c r="D5" s="60" t="s">
        <v>5</v>
      </c>
      <c r="E5" s="60" t="s">
        <v>13</v>
      </c>
      <c r="F5" s="60" t="s">
        <v>108</v>
      </c>
      <c r="G5" s="60" t="s">
        <v>6</v>
      </c>
      <c r="H5" s="60" t="s">
        <v>7</v>
      </c>
      <c r="I5" s="60" t="s">
        <v>7</v>
      </c>
      <c r="J5" s="60" t="s">
        <v>8</v>
      </c>
      <c r="K5" s="60" t="s">
        <v>109</v>
      </c>
      <c r="L5" s="60" t="s">
        <v>245</v>
      </c>
    </row>
    <row r="6" spans="1:13" ht="12.75" customHeight="1">
      <c r="A6" s="61"/>
      <c r="B6" s="61"/>
      <c r="C6" s="61"/>
      <c r="D6" s="61"/>
      <c r="E6" s="74"/>
      <c r="F6" s="61"/>
      <c r="G6" s="61" t="s">
        <v>10</v>
      </c>
      <c r="H6" s="61" t="s">
        <v>11</v>
      </c>
      <c r="I6" s="61" t="s">
        <v>12</v>
      </c>
      <c r="J6" s="61">
        <v>2007</v>
      </c>
      <c r="K6" s="74" t="s">
        <v>110</v>
      </c>
      <c r="L6" s="61"/>
    </row>
    <row r="7" spans="1:13" s="3" customFormat="1">
      <c r="A7" s="77">
        <v>1</v>
      </c>
      <c r="B7" s="77" t="s">
        <v>111</v>
      </c>
      <c r="C7" s="77" t="s">
        <v>112</v>
      </c>
      <c r="D7" s="76">
        <v>13835898</v>
      </c>
      <c r="E7" s="38"/>
      <c r="F7" s="38"/>
      <c r="G7" s="35"/>
      <c r="H7" s="55"/>
      <c r="I7" s="35"/>
      <c r="J7" s="35" t="s">
        <v>13</v>
      </c>
      <c r="K7" s="35"/>
      <c r="L7" s="77" t="s">
        <v>235</v>
      </c>
    </row>
    <row r="8" spans="1:13" s="3" customFormat="1" ht="43.5" customHeight="1">
      <c r="A8" s="77"/>
      <c r="B8" s="77"/>
      <c r="C8" s="77"/>
      <c r="D8" s="76"/>
      <c r="E8" s="37">
        <f>F8/433700</f>
        <v>5</v>
      </c>
      <c r="F8" s="37">
        <f>5*433700</f>
        <v>2168500</v>
      </c>
      <c r="G8" s="37">
        <v>0</v>
      </c>
      <c r="H8" s="31"/>
      <c r="I8" s="31"/>
      <c r="J8" s="31"/>
      <c r="K8" s="37">
        <f>J8*461500</f>
        <v>0</v>
      </c>
      <c r="L8" s="77"/>
    </row>
    <row r="9" spans="1:13" s="3" customFormat="1">
      <c r="A9" s="68">
        <v>2</v>
      </c>
      <c r="B9" s="87" t="s">
        <v>113</v>
      </c>
      <c r="C9" s="77" t="s">
        <v>150</v>
      </c>
      <c r="D9" s="76">
        <v>9865470</v>
      </c>
      <c r="E9" s="37">
        <f>F9/433700</f>
        <v>0</v>
      </c>
      <c r="F9" s="37">
        <v>0</v>
      </c>
      <c r="G9" s="31">
        <v>0</v>
      </c>
      <c r="H9" s="31"/>
      <c r="I9" s="31"/>
      <c r="J9" s="31"/>
      <c r="K9" s="31"/>
      <c r="L9" s="68" t="s">
        <v>230</v>
      </c>
      <c r="M9" s="19"/>
    </row>
    <row r="10" spans="1:13" s="3" customFormat="1" ht="33" customHeight="1">
      <c r="A10" s="69"/>
      <c r="B10" s="87"/>
      <c r="C10" s="77"/>
      <c r="D10" s="77"/>
      <c r="E10" s="37"/>
      <c r="F10" s="37">
        <f>SUM(F8:F9)</f>
        <v>2168500</v>
      </c>
      <c r="G10" s="31"/>
      <c r="H10" s="31"/>
      <c r="I10" s="31"/>
      <c r="J10" s="31"/>
      <c r="K10" s="31"/>
      <c r="L10" s="69"/>
      <c r="M10" s="19"/>
    </row>
    <row r="11" spans="1:13">
      <c r="A11" s="3"/>
      <c r="B11" s="3"/>
      <c r="C11" s="3"/>
      <c r="D11" s="3"/>
      <c r="E11" s="3"/>
      <c r="F11" s="3"/>
      <c r="G11" s="3"/>
      <c r="H11" s="3"/>
      <c r="I11" s="3"/>
      <c r="J11" s="3"/>
      <c r="K11" s="3"/>
      <c r="L11" s="3"/>
    </row>
    <row r="12" spans="1:13">
      <c r="A12" s="3"/>
      <c r="B12" s="3"/>
      <c r="C12" s="3"/>
      <c r="D12" s="3"/>
      <c r="E12" s="3"/>
      <c r="F12" s="3"/>
      <c r="G12" s="3"/>
      <c r="H12" s="3"/>
      <c r="I12" s="3"/>
      <c r="J12" s="3"/>
      <c r="K12" s="3"/>
      <c r="L12" s="3"/>
    </row>
    <row r="13" spans="1:13" ht="27.75" customHeight="1">
      <c r="A13" s="62" t="s">
        <v>114</v>
      </c>
      <c r="B13" s="63"/>
      <c r="C13" s="63"/>
      <c r="D13" s="63"/>
      <c r="E13" s="63"/>
      <c r="F13" s="63"/>
      <c r="G13" s="63"/>
      <c r="H13" s="63"/>
      <c r="I13" s="63"/>
      <c r="J13" s="63"/>
      <c r="K13" s="63"/>
      <c r="L13" s="64"/>
    </row>
    <row r="14" spans="1:13" ht="12.75" customHeight="1">
      <c r="A14" s="60" t="s">
        <v>107</v>
      </c>
      <c r="B14" s="60" t="s">
        <v>3</v>
      </c>
      <c r="C14" s="60" t="s">
        <v>4</v>
      </c>
      <c r="D14" s="60" t="s">
        <v>5</v>
      </c>
      <c r="E14" s="60" t="s">
        <v>13</v>
      </c>
      <c r="F14" s="60" t="s">
        <v>108</v>
      </c>
      <c r="G14" s="60" t="s">
        <v>6</v>
      </c>
      <c r="H14" s="60" t="s">
        <v>7</v>
      </c>
      <c r="I14" s="60" t="s">
        <v>7</v>
      </c>
      <c r="J14" s="60" t="s">
        <v>8</v>
      </c>
      <c r="K14" s="60" t="s">
        <v>109</v>
      </c>
      <c r="L14" s="60" t="s">
        <v>245</v>
      </c>
    </row>
    <row r="15" spans="1:13" ht="18.75" customHeight="1">
      <c r="A15" s="61"/>
      <c r="B15" s="61"/>
      <c r="C15" s="61"/>
      <c r="D15" s="61"/>
      <c r="E15" s="74"/>
      <c r="F15" s="61"/>
      <c r="G15" s="61" t="s">
        <v>10</v>
      </c>
      <c r="H15" s="61" t="s">
        <v>11</v>
      </c>
      <c r="I15" s="61" t="s">
        <v>12</v>
      </c>
      <c r="J15" s="61">
        <v>2007</v>
      </c>
      <c r="K15" s="74" t="s">
        <v>110</v>
      </c>
      <c r="L15" s="61"/>
    </row>
    <row r="16" spans="1:13" s="3" customFormat="1">
      <c r="A16" s="68">
        <v>1</v>
      </c>
      <c r="B16" s="68" t="s">
        <v>115</v>
      </c>
      <c r="C16" s="68" t="s">
        <v>116</v>
      </c>
      <c r="D16" s="70">
        <v>89004363</v>
      </c>
      <c r="E16" s="37">
        <f>F16/433700</f>
        <v>5</v>
      </c>
      <c r="F16" s="37">
        <v>2168500</v>
      </c>
      <c r="G16" s="31">
        <v>0</v>
      </c>
      <c r="H16" s="31"/>
      <c r="I16" s="31"/>
      <c r="J16" s="31"/>
      <c r="K16" s="31"/>
      <c r="L16" s="68" t="s">
        <v>117</v>
      </c>
    </row>
    <row r="17" spans="1:12" s="3" customFormat="1" ht="60" customHeight="1">
      <c r="A17" s="69"/>
      <c r="B17" s="69"/>
      <c r="C17" s="69"/>
      <c r="D17" s="71"/>
      <c r="E17" s="50"/>
      <c r="F17" s="56"/>
      <c r="G17" s="57"/>
      <c r="H17" s="31"/>
      <c r="I17" s="31"/>
      <c r="J17" s="31"/>
      <c r="K17" s="31"/>
      <c r="L17" s="69"/>
    </row>
    <row r="18" spans="1:12" s="3" customFormat="1">
      <c r="A18" s="77">
        <v>2</v>
      </c>
      <c r="B18" s="77" t="s">
        <v>118</v>
      </c>
      <c r="C18" s="77" t="s">
        <v>119</v>
      </c>
      <c r="D18" s="76">
        <v>42029169</v>
      </c>
      <c r="E18" s="37">
        <f>F18/433700</f>
        <v>5</v>
      </c>
      <c r="F18" s="37">
        <v>2168500</v>
      </c>
      <c r="G18" s="31">
        <v>0</v>
      </c>
      <c r="H18" s="31"/>
      <c r="I18" s="31"/>
      <c r="J18" s="31"/>
      <c r="K18" s="31"/>
      <c r="L18" s="77" t="s">
        <v>120</v>
      </c>
    </row>
    <row r="19" spans="1:12" s="3" customFormat="1" ht="57" customHeight="1">
      <c r="A19" s="77"/>
      <c r="B19" s="77"/>
      <c r="C19" s="77"/>
      <c r="D19" s="76"/>
      <c r="E19" s="37"/>
      <c r="F19" s="37"/>
      <c r="G19" s="31"/>
      <c r="H19" s="31"/>
      <c r="I19" s="31"/>
      <c r="J19" s="31"/>
      <c r="K19" s="31"/>
      <c r="L19" s="77"/>
    </row>
    <row r="20" spans="1:12" ht="38.25" customHeight="1">
      <c r="A20" s="12"/>
      <c r="B20" s="12"/>
      <c r="C20" s="12"/>
      <c r="D20" s="13"/>
      <c r="E20" s="13"/>
      <c r="F20" s="13"/>
      <c r="G20" s="12"/>
      <c r="H20" s="12"/>
      <c r="I20" s="12"/>
      <c r="J20" s="12"/>
      <c r="K20" s="12"/>
      <c r="L20" s="12"/>
    </row>
    <row r="21" spans="1:12" ht="20.25" customHeight="1">
      <c r="A21" s="62" t="s">
        <v>121</v>
      </c>
      <c r="B21" s="63"/>
      <c r="C21" s="63"/>
      <c r="D21" s="63"/>
      <c r="E21" s="63"/>
      <c r="F21" s="63"/>
      <c r="G21" s="63"/>
      <c r="H21" s="63"/>
      <c r="I21" s="63"/>
      <c r="J21" s="63"/>
      <c r="K21" s="63"/>
      <c r="L21" s="64"/>
    </row>
    <row r="22" spans="1:12" ht="12.75" customHeight="1">
      <c r="A22" s="60" t="s">
        <v>107</v>
      </c>
      <c r="B22" s="60" t="s">
        <v>3</v>
      </c>
      <c r="C22" s="60" t="s">
        <v>4</v>
      </c>
      <c r="D22" s="60" t="s">
        <v>5</v>
      </c>
      <c r="E22" s="60"/>
      <c r="F22" s="60" t="s">
        <v>108</v>
      </c>
      <c r="G22" s="60" t="s">
        <v>6</v>
      </c>
      <c r="H22" s="60" t="s">
        <v>7</v>
      </c>
      <c r="I22" s="60" t="s">
        <v>7</v>
      </c>
      <c r="J22" s="60" t="s">
        <v>8</v>
      </c>
      <c r="K22" s="60" t="s">
        <v>109</v>
      </c>
      <c r="L22" s="60" t="s">
        <v>245</v>
      </c>
    </row>
    <row r="23" spans="1:12" ht="18.75" customHeight="1">
      <c r="A23" s="61"/>
      <c r="B23" s="61"/>
      <c r="C23" s="61"/>
      <c r="D23" s="61"/>
      <c r="E23" s="74"/>
      <c r="F23" s="61"/>
      <c r="G23" s="61" t="s">
        <v>10</v>
      </c>
      <c r="H23" s="61" t="s">
        <v>11</v>
      </c>
      <c r="I23" s="61" t="s">
        <v>12</v>
      </c>
      <c r="J23" s="61">
        <v>2007</v>
      </c>
      <c r="K23" s="74" t="s">
        <v>110</v>
      </c>
      <c r="L23" s="61"/>
    </row>
    <row r="24" spans="1:12" ht="12.75" hidden="1" customHeight="1">
      <c r="A24" s="62"/>
      <c r="B24" s="63"/>
      <c r="C24" s="63"/>
      <c r="D24" s="63"/>
      <c r="E24" s="63"/>
      <c r="F24" s="63"/>
      <c r="G24" s="63"/>
      <c r="H24" s="63"/>
      <c r="I24" s="63"/>
      <c r="J24" s="63" t="s">
        <v>13</v>
      </c>
      <c r="K24" s="63"/>
      <c r="L24" s="64"/>
    </row>
    <row r="25" spans="1:12" s="3" customFormat="1">
      <c r="A25" s="68">
        <v>1</v>
      </c>
      <c r="B25" s="68" t="s">
        <v>122</v>
      </c>
      <c r="C25" s="68" t="s">
        <v>123</v>
      </c>
      <c r="D25" s="70">
        <v>10257168</v>
      </c>
      <c r="E25" s="37">
        <f>F25/433700</f>
        <v>0</v>
      </c>
      <c r="F25" s="37">
        <v>0</v>
      </c>
      <c r="G25" s="31">
        <v>0</v>
      </c>
      <c r="H25" s="31"/>
      <c r="I25" s="31"/>
      <c r="J25" s="31"/>
      <c r="K25" s="51"/>
      <c r="L25" s="77" t="s">
        <v>124</v>
      </c>
    </row>
    <row r="26" spans="1:12" s="3" customFormat="1" ht="40.5" customHeight="1">
      <c r="A26" s="69"/>
      <c r="B26" s="69"/>
      <c r="C26" s="69"/>
      <c r="D26" s="71"/>
      <c r="E26" s="37"/>
      <c r="F26" s="37"/>
      <c r="G26" s="32"/>
      <c r="H26" s="32"/>
      <c r="I26" s="32"/>
      <c r="J26" s="32"/>
      <c r="K26" s="58"/>
      <c r="L26" s="77"/>
    </row>
    <row r="27" spans="1:12" s="3" customFormat="1">
      <c r="A27" s="68">
        <v>2</v>
      </c>
      <c r="B27" s="77" t="s">
        <v>125</v>
      </c>
      <c r="C27" s="77" t="s">
        <v>126</v>
      </c>
      <c r="D27" s="76">
        <v>10014012</v>
      </c>
      <c r="E27" s="37">
        <f>F27/433700</f>
        <v>5</v>
      </c>
      <c r="F27" s="37">
        <v>2168500</v>
      </c>
      <c r="G27" s="31">
        <v>0</v>
      </c>
      <c r="H27" s="31"/>
      <c r="I27" s="31"/>
      <c r="J27" s="31"/>
      <c r="K27" s="31"/>
      <c r="L27" s="68" t="s">
        <v>127</v>
      </c>
    </row>
    <row r="28" spans="1:12" s="3" customFormat="1" ht="39" customHeight="1">
      <c r="A28" s="69"/>
      <c r="B28" s="77"/>
      <c r="C28" s="77"/>
      <c r="D28" s="76"/>
      <c r="E28" s="37"/>
      <c r="F28" s="37"/>
      <c r="G28" s="31"/>
      <c r="H28" s="31"/>
      <c r="I28" s="31"/>
      <c r="J28" s="31"/>
      <c r="K28" s="31"/>
      <c r="L28" s="69"/>
    </row>
    <row r="29" spans="1:12">
      <c r="D29" s="2"/>
      <c r="E29" s="2"/>
      <c r="F29" s="2">
        <f>SUM(F25:F28)</f>
        <v>2168500</v>
      </c>
    </row>
  </sheetData>
  <mergeCells count="72">
    <mergeCell ref="A1:L1"/>
    <mergeCell ref="A2:L2"/>
    <mergeCell ref="A27:A28"/>
    <mergeCell ref="B27:B28"/>
    <mergeCell ref="C27:C28"/>
    <mergeCell ref="D27:D28"/>
    <mergeCell ref="A25:A26"/>
    <mergeCell ref="B25:B26"/>
    <mergeCell ref="C25:C26"/>
    <mergeCell ref="D25:D26"/>
    <mergeCell ref="A24:L24"/>
    <mergeCell ref="L9:L10"/>
    <mergeCell ref="L22:L23"/>
    <mergeCell ref="L5:L6"/>
    <mergeCell ref="L27:L28"/>
    <mergeCell ref="L14:L15"/>
    <mergeCell ref="L25:L26"/>
    <mergeCell ref="A16:A17"/>
    <mergeCell ref="A9:A10"/>
    <mergeCell ref="A14:A15"/>
    <mergeCell ref="B14:B15"/>
    <mergeCell ref="C14:C15"/>
    <mergeCell ref="D14:D15"/>
    <mergeCell ref="C9:C10"/>
    <mergeCell ref="D9:D10"/>
    <mergeCell ref="B9:B10"/>
    <mergeCell ref="L16:L17"/>
    <mergeCell ref="A13:L13"/>
    <mergeCell ref="B16:B17"/>
    <mergeCell ref="G22:G23"/>
    <mergeCell ref="E14:E15"/>
    <mergeCell ref="F14:F15"/>
    <mergeCell ref="G14:G15"/>
    <mergeCell ref="C16:C17"/>
    <mergeCell ref="D16:D17"/>
    <mergeCell ref="A21:L21"/>
    <mergeCell ref="K5:K6"/>
    <mergeCell ref="A4:L4"/>
    <mergeCell ref="L18:L19"/>
    <mergeCell ref="D18:D19"/>
    <mergeCell ref="C18:C19"/>
    <mergeCell ref="B18:B19"/>
    <mergeCell ref="A18:A19"/>
    <mergeCell ref="D5:D6"/>
    <mergeCell ref="C5:C6"/>
    <mergeCell ref="B5:B6"/>
    <mergeCell ref="A5:A6"/>
    <mergeCell ref="L7:L8"/>
    <mergeCell ref="D7:D8"/>
    <mergeCell ref="C7:C8"/>
    <mergeCell ref="B7:B8"/>
    <mergeCell ref="A7:A8"/>
    <mergeCell ref="E5:E6"/>
    <mergeCell ref="F5:F6"/>
    <mergeCell ref="H5:H6"/>
    <mergeCell ref="I5:I6"/>
    <mergeCell ref="J5:J6"/>
    <mergeCell ref="G5:G6"/>
    <mergeCell ref="H14:H15"/>
    <mergeCell ref="I14:I15"/>
    <mergeCell ref="J14:J15"/>
    <mergeCell ref="K14:K15"/>
    <mergeCell ref="A22:A23"/>
    <mergeCell ref="B22:B23"/>
    <mergeCell ref="C22:C23"/>
    <mergeCell ref="D22:D23"/>
    <mergeCell ref="E22:E23"/>
    <mergeCell ref="F22:F23"/>
    <mergeCell ref="H22:H23"/>
    <mergeCell ref="I22:I23"/>
    <mergeCell ref="J22:J23"/>
    <mergeCell ref="K22:K23"/>
  </mergeCells>
  <phoneticPr fontId="1" type="noConversion"/>
  <pageMargins left="0.75" right="0.75" top="1" bottom="1" header="0" footer="0"/>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E32"/>
  <sheetViews>
    <sheetView zoomScale="91" zoomScaleNormal="91" workbookViewId="0">
      <selection activeCell="E5" sqref="E5"/>
    </sheetView>
  </sheetViews>
  <sheetFormatPr baseColWidth="10" defaultColWidth="15.7109375" defaultRowHeight="12"/>
  <cols>
    <col min="1" max="1" width="4.28515625" style="3" customWidth="1"/>
    <col min="2" max="2" width="26.28515625" style="3" customWidth="1"/>
    <col min="3" max="3" width="20.5703125" style="3" bestFit="1" customWidth="1"/>
    <col min="4" max="4" width="11.85546875" style="3" bestFit="1" customWidth="1"/>
    <col min="5" max="5" width="27.5703125" style="3" customWidth="1"/>
    <col min="6" max="6" width="15.7109375" style="3"/>
    <col min="7" max="7" width="24.28515625" style="3" customWidth="1"/>
    <col min="8" max="8" width="27.42578125" style="3" customWidth="1"/>
    <col min="9" max="16384" width="15.7109375" style="3"/>
  </cols>
  <sheetData>
    <row r="1" spans="1:5" ht="14.25">
      <c r="A1" s="75" t="s">
        <v>0</v>
      </c>
      <c r="B1" s="75"/>
      <c r="C1" s="75"/>
      <c r="D1" s="75"/>
      <c r="E1" s="75"/>
    </row>
    <row r="2" spans="1:5" ht="14.25">
      <c r="A2" s="75" t="s">
        <v>128</v>
      </c>
      <c r="B2" s="75"/>
      <c r="C2" s="75"/>
      <c r="D2" s="75"/>
      <c r="E2" s="75"/>
    </row>
    <row r="3" spans="1:5" ht="15">
      <c r="A3" s="39"/>
      <c r="B3" s="39"/>
      <c r="C3" s="39"/>
      <c r="D3" s="40"/>
      <c r="E3" s="39"/>
    </row>
    <row r="4" spans="1:5" ht="26.25" customHeight="1">
      <c r="A4" s="62" t="s">
        <v>106</v>
      </c>
      <c r="B4" s="63"/>
      <c r="C4" s="63"/>
      <c r="D4" s="63"/>
      <c r="E4" s="64"/>
    </row>
    <row r="5" spans="1:5" s="14" customFormat="1" ht="36" customHeight="1">
      <c r="A5" s="43" t="s">
        <v>107</v>
      </c>
      <c r="B5" s="43" t="s">
        <v>3</v>
      </c>
      <c r="C5" s="43" t="s">
        <v>4</v>
      </c>
      <c r="D5" s="43" t="s">
        <v>5</v>
      </c>
      <c r="E5" s="43" t="s">
        <v>245</v>
      </c>
    </row>
    <row r="6" spans="1:5" ht="50.1" customHeight="1">
      <c r="A6" s="68">
        <v>1</v>
      </c>
      <c r="B6" s="68" t="s">
        <v>129</v>
      </c>
      <c r="C6" s="68" t="s">
        <v>130</v>
      </c>
      <c r="D6" s="70">
        <v>4419276</v>
      </c>
      <c r="E6" s="68" t="s">
        <v>131</v>
      </c>
    </row>
    <row r="7" spans="1:5" ht="45" customHeight="1">
      <c r="A7" s="69"/>
      <c r="B7" s="69"/>
      <c r="C7" s="69"/>
      <c r="D7" s="71"/>
      <c r="E7" s="69"/>
    </row>
    <row r="8" spans="1:5">
      <c r="A8" s="68">
        <v>2</v>
      </c>
      <c r="B8" s="68" t="s">
        <v>132</v>
      </c>
      <c r="C8" s="68" t="s">
        <v>133</v>
      </c>
      <c r="D8" s="70">
        <v>78023653</v>
      </c>
      <c r="E8" s="68" t="s">
        <v>134</v>
      </c>
    </row>
    <row r="9" spans="1:5" ht="46.5" customHeight="1">
      <c r="A9" s="69"/>
      <c r="B9" s="69"/>
      <c r="C9" s="69"/>
      <c r="D9" s="71"/>
      <c r="E9" s="69"/>
    </row>
    <row r="10" spans="1:5">
      <c r="A10" s="77">
        <v>3</v>
      </c>
      <c r="B10" s="77" t="s">
        <v>135</v>
      </c>
      <c r="C10" s="77" t="s">
        <v>136</v>
      </c>
      <c r="D10" s="76">
        <v>42076817</v>
      </c>
      <c r="E10" s="77" t="s">
        <v>137</v>
      </c>
    </row>
    <row r="11" spans="1:5" ht="57.75" customHeight="1">
      <c r="A11" s="77"/>
      <c r="B11" s="77"/>
      <c r="C11" s="77"/>
      <c r="D11" s="76"/>
      <c r="E11" s="77"/>
    </row>
    <row r="14" spans="1:5" ht="35.25" customHeight="1">
      <c r="A14" s="62" t="s">
        <v>114</v>
      </c>
      <c r="B14" s="63"/>
      <c r="C14" s="63"/>
      <c r="D14" s="63"/>
      <c r="E14" s="64"/>
    </row>
    <row r="15" spans="1:5" ht="21.75" customHeight="1">
      <c r="A15" s="43" t="s">
        <v>107</v>
      </c>
      <c r="B15" s="43" t="s">
        <v>3</v>
      </c>
      <c r="C15" s="43" t="s">
        <v>4</v>
      </c>
      <c r="D15" s="43" t="s">
        <v>5</v>
      </c>
      <c r="E15" s="43" t="s">
        <v>245</v>
      </c>
    </row>
    <row r="16" spans="1:5">
      <c r="A16" s="68">
        <v>1</v>
      </c>
      <c r="B16" s="68" t="s">
        <v>138</v>
      </c>
      <c r="C16" s="68" t="s">
        <v>139</v>
      </c>
      <c r="D16" s="89">
        <v>9872938</v>
      </c>
      <c r="E16" s="68" t="s">
        <v>140</v>
      </c>
    </row>
    <row r="17" spans="1:5" ht="21" customHeight="1">
      <c r="A17" s="69"/>
      <c r="B17" s="69"/>
      <c r="C17" s="69"/>
      <c r="D17" s="90"/>
      <c r="E17" s="69"/>
    </row>
    <row r="18" spans="1:5" s="15" customFormat="1">
      <c r="A18" s="68">
        <v>2</v>
      </c>
      <c r="B18" s="68" t="s">
        <v>141</v>
      </c>
      <c r="C18" s="68" t="s">
        <v>142</v>
      </c>
      <c r="D18" s="70">
        <v>17656444</v>
      </c>
      <c r="E18" s="68" t="s">
        <v>143</v>
      </c>
    </row>
    <row r="19" spans="1:5" ht="47.25" customHeight="1">
      <c r="A19" s="69"/>
      <c r="B19" s="69"/>
      <c r="C19" s="69"/>
      <c r="D19" s="71"/>
      <c r="E19" s="69"/>
    </row>
    <row r="20" spans="1:5">
      <c r="A20" s="68">
        <v>3</v>
      </c>
      <c r="B20" s="68" t="s">
        <v>144</v>
      </c>
      <c r="C20" s="68" t="s">
        <v>145</v>
      </c>
      <c r="D20" s="70">
        <v>6525922</v>
      </c>
      <c r="E20" s="68" t="s">
        <v>146</v>
      </c>
    </row>
    <row r="21" spans="1:5" ht="50.1" customHeight="1">
      <c r="A21" s="69"/>
      <c r="B21" s="69"/>
      <c r="C21" s="69"/>
      <c r="D21" s="71"/>
      <c r="E21" s="69"/>
    </row>
    <row r="22" spans="1:5">
      <c r="A22" s="77">
        <v>4</v>
      </c>
      <c r="B22" s="77" t="s">
        <v>147</v>
      </c>
      <c r="C22" s="77" t="s">
        <v>148</v>
      </c>
      <c r="D22" s="76">
        <v>10141719</v>
      </c>
      <c r="E22" s="77" t="s">
        <v>236</v>
      </c>
    </row>
    <row r="23" spans="1:5" ht="53.25" customHeight="1">
      <c r="A23" s="77"/>
      <c r="B23" s="77"/>
      <c r="C23" s="77"/>
      <c r="D23" s="76"/>
      <c r="E23" s="77"/>
    </row>
    <row r="26" spans="1:5" ht="30" customHeight="1">
      <c r="A26" s="62" t="s">
        <v>149</v>
      </c>
      <c r="B26" s="63"/>
      <c r="C26" s="63"/>
      <c r="D26" s="63"/>
      <c r="E26" s="64"/>
    </row>
    <row r="27" spans="1:5" ht="29.25" customHeight="1">
      <c r="A27" s="43" t="s">
        <v>107</v>
      </c>
      <c r="B27" s="43" t="s">
        <v>3</v>
      </c>
      <c r="C27" s="43" t="s">
        <v>4</v>
      </c>
      <c r="D27" s="43" t="s">
        <v>5</v>
      </c>
      <c r="E27" s="43" t="s">
        <v>245</v>
      </c>
    </row>
    <row r="28" spans="1:5" ht="28.5" customHeight="1">
      <c r="A28" s="68">
        <v>1</v>
      </c>
      <c r="B28" s="68" t="s">
        <v>151</v>
      </c>
      <c r="C28" s="68" t="s">
        <v>152</v>
      </c>
      <c r="D28" s="70">
        <v>94305828</v>
      </c>
      <c r="E28" s="68" t="s">
        <v>153</v>
      </c>
    </row>
    <row r="29" spans="1:5" ht="33.75" customHeight="1">
      <c r="A29" s="69"/>
      <c r="B29" s="69"/>
      <c r="C29" s="69"/>
      <c r="D29" s="71"/>
      <c r="E29" s="69"/>
    </row>
    <row r="30" spans="1:5" ht="35.25" customHeight="1">
      <c r="A30" s="68">
        <v>2</v>
      </c>
      <c r="B30" s="68" t="s">
        <v>154</v>
      </c>
      <c r="C30" s="68" t="s">
        <v>155</v>
      </c>
      <c r="D30" s="70">
        <v>10026297</v>
      </c>
      <c r="E30" s="68" t="s">
        <v>156</v>
      </c>
    </row>
    <row r="31" spans="1:5" ht="29.25" customHeight="1">
      <c r="A31" s="69"/>
      <c r="B31" s="69"/>
      <c r="C31" s="69"/>
      <c r="D31" s="71"/>
      <c r="E31" s="69"/>
    </row>
    <row r="32" spans="1:5" ht="21.75" customHeight="1">
      <c r="D32" s="6"/>
    </row>
  </sheetData>
  <mergeCells count="50">
    <mergeCell ref="E18:E19"/>
    <mergeCell ref="E22:E23"/>
    <mergeCell ref="A1:E1"/>
    <mergeCell ref="A2:E2"/>
    <mergeCell ref="A6:A7"/>
    <mergeCell ref="B6:B7"/>
    <mergeCell ref="C6:C7"/>
    <mergeCell ref="D6:D7"/>
    <mergeCell ref="E6:E7"/>
    <mergeCell ref="A20:A21"/>
    <mergeCell ref="B20:B21"/>
    <mergeCell ref="C20:C21"/>
    <mergeCell ref="D20:D21"/>
    <mergeCell ref="E20:E21"/>
    <mergeCell ref="A18:A19"/>
    <mergeCell ref="D18:D19"/>
    <mergeCell ref="C18:C19"/>
    <mergeCell ref="B18:B19"/>
    <mergeCell ref="D22:D23"/>
    <mergeCell ref="C22:C23"/>
    <mergeCell ref="B22:B23"/>
    <mergeCell ref="A22:A23"/>
    <mergeCell ref="E8:E9"/>
    <mergeCell ref="D8:D9"/>
    <mergeCell ref="C8:C9"/>
    <mergeCell ref="B8:B9"/>
    <mergeCell ref="A8:A9"/>
    <mergeCell ref="A16:A17"/>
    <mergeCell ref="E10:E11"/>
    <mergeCell ref="D10:D11"/>
    <mergeCell ref="C10:C11"/>
    <mergeCell ref="B10:B11"/>
    <mergeCell ref="A10:A11"/>
    <mergeCell ref="E16:E17"/>
    <mergeCell ref="A30:A31"/>
    <mergeCell ref="E30:E31"/>
    <mergeCell ref="C30:C31"/>
    <mergeCell ref="B30:B31"/>
    <mergeCell ref="A4:E4"/>
    <mergeCell ref="A14:E14"/>
    <mergeCell ref="A26:E26"/>
    <mergeCell ref="B28:B29"/>
    <mergeCell ref="A28:A29"/>
    <mergeCell ref="E28:E29"/>
    <mergeCell ref="D28:D29"/>
    <mergeCell ref="C28:C29"/>
    <mergeCell ref="D30:D31"/>
    <mergeCell ref="D16:D17"/>
    <mergeCell ref="C16:C17"/>
    <mergeCell ref="B16:B17"/>
  </mergeCells>
  <phoneticPr fontId="1" type="noConversion"/>
  <pageMargins left="0.75" right="0.75" top="1" bottom="1" header="0" footer="0"/>
  <pageSetup orientation="landscape" verticalDpi="0" r:id="rId1"/>
  <headerFooter alignWithMargins="0"/>
</worksheet>
</file>

<file path=xl/worksheets/sheet6.xml><?xml version="1.0" encoding="utf-8"?>
<worksheet xmlns="http://schemas.openxmlformats.org/spreadsheetml/2006/main" xmlns:r="http://schemas.openxmlformats.org/officeDocument/2006/relationships">
  <dimension ref="A1:E23"/>
  <sheetViews>
    <sheetView zoomScaleNormal="100" workbookViewId="0">
      <selection activeCell="E6" sqref="E6"/>
    </sheetView>
  </sheetViews>
  <sheetFormatPr baseColWidth="10" defaultColWidth="11.42578125" defaultRowHeight="12.75"/>
  <cols>
    <col min="1" max="1" width="3.5703125" style="1" customWidth="1"/>
    <col min="2" max="2" width="32.140625" style="1" bestFit="1" customWidth="1"/>
    <col min="3" max="3" width="18.5703125" style="1" bestFit="1" customWidth="1"/>
    <col min="4" max="4" width="10.28515625" style="1" bestFit="1" customWidth="1"/>
    <col min="5" max="5" width="24.7109375" style="1" customWidth="1"/>
    <col min="6" max="6" width="11.42578125" style="1"/>
    <col min="7" max="7" width="19" style="1" customWidth="1"/>
    <col min="8" max="8" width="23.5703125" style="1" customWidth="1"/>
    <col min="9" max="16384" width="11.42578125" style="1"/>
  </cols>
  <sheetData>
    <row r="1" spans="1:5" ht="22.5" customHeight="1">
      <c r="A1" s="75" t="s">
        <v>0</v>
      </c>
      <c r="B1" s="75"/>
      <c r="C1" s="75"/>
      <c r="D1" s="75"/>
      <c r="E1" s="75"/>
    </row>
    <row r="2" spans="1:5" ht="14.25">
      <c r="A2" s="75" t="s">
        <v>157</v>
      </c>
      <c r="B2" s="75"/>
      <c r="C2" s="75"/>
      <c r="D2" s="75"/>
      <c r="E2" s="75"/>
    </row>
    <row r="3" spans="1:5" ht="14.25">
      <c r="A3" s="59"/>
      <c r="B3" s="59"/>
      <c r="C3" s="59"/>
      <c r="D3" s="59"/>
      <c r="E3" s="59"/>
    </row>
    <row r="5" spans="1:5" ht="20.25" customHeight="1">
      <c r="A5" s="62" t="s">
        <v>159</v>
      </c>
      <c r="B5" s="63"/>
      <c r="C5" s="63"/>
      <c r="D5" s="63"/>
      <c r="E5" s="64"/>
    </row>
    <row r="6" spans="1:5" ht="29.25" customHeight="1">
      <c r="A6" s="43" t="s">
        <v>107</v>
      </c>
      <c r="B6" s="43" t="s">
        <v>3</v>
      </c>
      <c r="C6" s="43" t="s">
        <v>4</v>
      </c>
      <c r="D6" s="43" t="s">
        <v>5</v>
      </c>
      <c r="E6" s="43" t="s">
        <v>245</v>
      </c>
    </row>
    <row r="7" spans="1:5">
      <c r="A7" s="92">
        <v>1</v>
      </c>
      <c r="B7" s="92" t="s">
        <v>160</v>
      </c>
      <c r="C7" s="92" t="s">
        <v>161</v>
      </c>
      <c r="D7" s="93">
        <v>10387108</v>
      </c>
      <c r="E7" s="77" t="s">
        <v>229</v>
      </c>
    </row>
    <row r="8" spans="1:5" ht="45.75" customHeight="1">
      <c r="A8" s="92"/>
      <c r="B8" s="92"/>
      <c r="C8" s="92"/>
      <c r="D8" s="93"/>
      <c r="E8" s="77"/>
    </row>
    <row r="9" spans="1:5">
      <c r="A9" s="92">
        <v>2</v>
      </c>
      <c r="B9" s="92" t="s">
        <v>162</v>
      </c>
      <c r="C9" s="92" t="s">
        <v>163</v>
      </c>
      <c r="D9" s="93">
        <v>16512197</v>
      </c>
      <c r="E9" s="68" t="s">
        <v>164</v>
      </c>
    </row>
    <row r="10" spans="1:5" ht="45.75" customHeight="1">
      <c r="A10" s="77"/>
      <c r="B10" s="77"/>
      <c r="C10" s="77"/>
      <c r="D10" s="77"/>
      <c r="E10" s="69"/>
    </row>
    <row r="11" spans="1:5" ht="28.5" customHeight="1">
      <c r="A11" s="91"/>
      <c r="B11" s="91"/>
      <c r="C11" s="91"/>
      <c r="D11" s="91"/>
      <c r="E11" s="91"/>
    </row>
    <row r="12" spans="1:5" ht="21" customHeight="1">
      <c r="A12" s="62" t="s">
        <v>165</v>
      </c>
      <c r="B12" s="63"/>
      <c r="C12" s="63"/>
      <c r="D12" s="63"/>
      <c r="E12" s="64"/>
    </row>
    <row r="13" spans="1:5" ht="25.5" customHeight="1">
      <c r="A13" s="43" t="s">
        <v>107</v>
      </c>
      <c r="B13" s="43" t="s">
        <v>3</v>
      </c>
      <c r="C13" s="43" t="s">
        <v>4</v>
      </c>
      <c r="D13" s="43" t="s">
        <v>5</v>
      </c>
      <c r="E13" s="43" t="s">
        <v>245</v>
      </c>
    </row>
    <row r="14" spans="1:5">
      <c r="A14" s="92">
        <v>1</v>
      </c>
      <c r="B14" s="92" t="s">
        <v>166</v>
      </c>
      <c r="C14" s="92" t="s">
        <v>167</v>
      </c>
      <c r="D14" s="93">
        <v>9729246</v>
      </c>
      <c r="E14" s="94" t="s">
        <v>168</v>
      </c>
    </row>
    <row r="15" spans="1:5" ht="39.75" customHeight="1">
      <c r="A15" s="92"/>
      <c r="B15" s="92"/>
      <c r="C15" s="92"/>
      <c r="D15" s="93"/>
      <c r="E15" s="95"/>
    </row>
    <row r="16" spans="1:5">
      <c r="A16" s="92">
        <v>2</v>
      </c>
      <c r="B16" s="92" t="s">
        <v>169</v>
      </c>
      <c r="C16" s="92" t="s">
        <v>170</v>
      </c>
      <c r="D16" s="93">
        <v>9726765</v>
      </c>
      <c r="E16" s="68" t="s">
        <v>171</v>
      </c>
    </row>
    <row r="17" spans="1:5" ht="50.1" customHeight="1">
      <c r="A17" s="77"/>
      <c r="B17" s="77"/>
      <c r="C17" s="77"/>
      <c r="D17" s="77"/>
      <c r="E17" s="69"/>
    </row>
    <row r="18" spans="1:5" ht="34.5" customHeight="1">
      <c r="A18" s="91"/>
      <c r="B18" s="91"/>
      <c r="C18" s="91"/>
      <c r="D18" s="91"/>
      <c r="E18" s="91"/>
    </row>
    <row r="19" spans="1:5" ht="33.75" customHeight="1">
      <c r="A19" s="62" t="s">
        <v>172</v>
      </c>
      <c r="B19" s="63"/>
      <c r="C19" s="63"/>
      <c r="D19" s="63"/>
      <c r="E19" s="64"/>
    </row>
    <row r="20" spans="1:5" ht="24.75" customHeight="1">
      <c r="A20" s="43" t="s">
        <v>107</v>
      </c>
      <c r="B20" s="43" t="s">
        <v>3</v>
      </c>
      <c r="C20" s="43" t="s">
        <v>4</v>
      </c>
      <c r="D20" s="43" t="s">
        <v>5</v>
      </c>
      <c r="E20" s="43" t="s">
        <v>245</v>
      </c>
    </row>
    <row r="21" spans="1:5" ht="12.75" hidden="1" customHeight="1">
      <c r="A21" s="43"/>
      <c r="B21" s="43"/>
      <c r="C21" s="43"/>
      <c r="D21" s="43"/>
      <c r="E21" s="43"/>
    </row>
    <row r="22" spans="1:5">
      <c r="A22" s="92">
        <v>1</v>
      </c>
      <c r="B22" s="92" t="s">
        <v>173</v>
      </c>
      <c r="C22" s="92" t="s">
        <v>174</v>
      </c>
      <c r="D22" s="93">
        <v>41944412</v>
      </c>
      <c r="E22" s="77" t="s">
        <v>175</v>
      </c>
    </row>
    <row r="23" spans="1:5" ht="42" customHeight="1">
      <c r="A23" s="92"/>
      <c r="B23" s="92"/>
      <c r="C23" s="92"/>
      <c r="D23" s="93"/>
      <c r="E23" s="77"/>
    </row>
  </sheetData>
  <mergeCells count="32">
    <mergeCell ref="C9:C10"/>
    <mergeCell ref="B9:B10"/>
    <mergeCell ref="E9:E10"/>
    <mergeCell ref="E22:E23"/>
    <mergeCell ref="A22:A23"/>
    <mergeCell ref="B22:B23"/>
    <mergeCell ref="C22:C23"/>
    <mergeCell ref="D22:D23"/>
    <mergeCell ref="A14:A15"/>
    <mergeCell ref="A16:A17"/>
    <mergeCell ref="B16:B17"/>
    <mergeCell ref="C16:C17"/>
    <mergeCell ref="D16:D17"/>
    <mergeCell ref="B14:B15"/>
    <mergeCell ref="C14:C15"/>
    <mergeCell ref="D14:D15"/>
    <mergeCell ref="A1:E1"/>
    <mergeCell ref="A5:E5"/>
    <mergeCell ref="A2:E2"/>
    <mergeCell ref="A19:E19"/>
    <mergeCell ref="A18:E18"/>
    <mergeCell ref="A12:E12"/>
    <mergeCell ref="A11:E11"/>
    <mergeCell ref="A9:A10"/>
    <mergeCell ref="E16:E17"/>
    <mergeCell ref="A7:A8"/>
    <mergeCell ref="B7:B8"/>
    <mergeCell ref="C7:C8"/>
    <mergeCell ref="D7:D8"/>
    <mergeCell ref="E7:E8"/>
    <mergeCell ref="E14:E15"/>
    <mergeCell ref="D9:D10"/>
  </mergeCells>
  <phoneticPr fontId="1" type="noConversion"/>
  <pageMargins left="0.78740157480314965" right="0.78740157480314965" top="0.98425196850393704" bottom="0.98425196850393704"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dimension ref="A1:E24"/>
  <sheetViews>
    <sheetView zoomScale="96" zoomScaleNormal="96" workbookViewId="0">
      <selection activeCell="E6" sqref="E6"/>
    </sheetView>
  </sheetViews>
  <sheetFormatPr baseColWidth="10" defaultColWidth="11.42578125" defaultRowHeight="12.75"/>
  <cols>
    <col min="1" max="1" width="4" style="1" customWidth="1"/>
    <col min="2" max="2" width="20.85546875" style="1" customWidth="1"/>
    <col min="3" max="3" width="17.7109375" style="1" customWidth="1"/>
    <col min="4" max="4" width="11" style="1" customWidth="1"/>
    <col min="5" max="5" width="38.28515625" style="1" customWidth="1"/>
    <col min="6" max="6" width="11.42578125" style="1"/>
    <col min="7" max="7" width="20.42578125" style="1" customWidth="1"/>
    <col min="8" max="8" width="27.85546875" style="1" customWidth="1"/>
    <col min="9" max="16384" width="11.42578125" style="1"/>
  </cols>
  <sheetData>
    <row r="1" spans="1:5" ht="14.25">
      <c r="A1" s="75" t="s">
        <v>0</v>
      </c>
      <c r="B1" s="75"/>
      <c r="C1" s="75"/>
      <c r="D1" s="75"/>
      <c r="E1" s="75"/>
    </row>
    <row r="2" spans="1:5" ht="14.25">
      <c r="A2" s="75" t="s">
        <v>176</v>
      </c>
      <c r="B2" s="75"/>
      <c r="C2" s="75"/>
      <c r="D2" s="75"/>
      <c r="E2" s="75"/>
    </row>
    <row r="5" spans="1:5" ht="38.25" customHeight="1">
      <c r="A5" s="62" t="s">
        <v>158</v>
      </c>
      <c r="B5" s="63"/>
      <c r="C5" s="63"/>
      <c r="D5" s="63"/>
      <c r="E5" s="64"/>
    </row>
    <row r="6" spans="1:5" ht="27.75" customHeight="1">
      <c r="A6" s="43" t="s">
        <v>107</v>
      </c>
      <c r="B6" s="43" t="s">
        <v>3</v>
      </c>
      <c r="C6" s="43" t="s">
        <v>4</v>
      </c>
      <c r="D6" s="43" t="s">
        <v>5</v>
      </c>
      <c r="E6" s="43" t="s">
        <v>245</v>
      </c>
    </row>
    <row r="7" spans="1:5">
      <c r="A7" s="92">
        <v>1</v>
      </c>
      <c r="B7" s="92" t="s">
        <v>177</v>
      </c>
      <c r="C7" s="92" t="s">
        <v>178</v>
      </c>
      <c r="D7" s="97">
        <v>16283505</v>
      </c>
      <c r="E7" s="99" t="s">
        <v>179</v>
      </c>
    </row>
    <row r="8" spans="1:5" ht="33.75" customHeight="1">
      <c r="A8" s="92"/>
      <c r="B8" s="92"/>
      <c r="C8" s="92"/>
      <c r="D8" s="98"/>
      <c r="E8" s="100"/>
    </row>
    <row r="9" spans="1:5">
      <c r="A9" s="94">
        <v>2</v>
      </c>
      <c r="B9" s="94" t="s">
        <v>180</v>
      </c>
      <c r="C9" s="94" t="s">
        <v>181</v>
      </c>
      <c r="D9" s="97">
        <v>16266957</v>
      </c>
      <c r="E9" s="94" t="s">
        <v>182</v>
      </c>
    </row>
    <row r="10" spans="1:5" ht="43.5" customHeight="1">
      <c r="A10" s="95"/>
      <c r="B10" s="95"/>
      <c r="C10" s="95"/>
      <c r="D10" s="98"/>
      <c r="E10" s="95"/>
    </row>
    <row r="11" spans="1:5">
      <c r="A11" s="94">
        <v>3</v>
      </c>
      <c r="B11" s="94" t="s">
        <v>183</v>
      </c>
      <c r="C11" s="94" t="s">
        <v>89</v>
      </c>
      <c r="D11" s="97">
        <v>94320432</v>
      </c>
      <c r="E11" s="94" t="s">
        <v>184</v>
      </c>
    </row>
    <row r="12" spans="1:5" ht="50.1" customHeight="1">
      <c r="A12" s="95"/>
      <c r="B12" s="95"/>
      <c r="C12" s="95"/>
      <c r="D12" s="98"/>
      <c r="E12" s="95"/>
    </row>
    <row r="13" spans="1:5" ht="41.25" customHeight="1">
      <c r="A13" s="96"/>
      <c r="B13" s="96"/>
      <c r="C13" s="96"/>
      <c r="D13" s="96"/>
      <c r="E13" s="96"/>
    </row>
    <row r="14" spans="1:5" ht="33" customHeight="1">
      <c r="A14" s="62" t="s">
        <v>77</v>
      </c>
      <c r="B14" s="63"/>
      <c r="C14" s="63"/>
      <c r="D14" s="63"/>
      <c r="E14" s="64"/>
    </row>
    <row r="15" spans="1:5" ht="27" customHeight="1">
      <c r="A15" s="43" t="s">
        <v>107</v>
      </c>
      <c r="B15" s="43" t="s">
        <v>3</v>
      </c>
      <c r="C15" s="43" t="s">
        <v>4</v>
      </c>
      <c r="D15" s="43" t="s">
        <v>5</v>
      </c>
      <c r="E15" s="43" t="s">
        <v>245</v>
      </c>
    </row>
    <row r="16" spans="1:5" ht="63" hidden="1" customHeight="1">
      <c r="A16" s="62"/>
      <c r="B16" s="63"/>
      <c r="C16" s="63"/>
      <c r="D16" s="63"/>
      <c r="E16" s="64"/>
    </row>
    <row r="17" spans="1:5">
      <c r="A17" s="92">
        <v>1</v>
      </c>
      <c r="B17" s="92" t="s">
        <v>185</v>
      </c>
      <c r="C17" s="92" t="s">
        <v>186</v>
      </c>
      <c r="D17" s="93">
        <v>6457988</v>
      </c>
      <c r="E17" s="101" t="s">
        <v>242</v>
      </c>
    </row>
    <row r="18" spans="1:5" ht="47.25" customHeight="1">
      <c r="A18" s="92"/>
      <c r="B18" s="92"/>
      <c r="C18" s="92"/>
      <c r="D18" s="93"/>
      <c r="E18" s="101"/>
    </row>
    <row r="19" spans="1:5">
      <c r="A19" s="94">
        <v>2</v>
      </c>
      <c r="B19" s="94" t="s">
        <v>187</v>
      </c>
      <c r="C19" s="94" t="s">
        <v>188</v>
      </c>
      <c r="D19" s="97">
        <v>42131142</v>
      </c>
      <c r="E19" s="99" t="s">
        <v>244</v>
      </c>
    </row>
    <row r="20" spans="1:5" ht="45" customHeight="1">
      <c r="A20" s="95"/>
      <c r="B20" s="95"/>
      <c r="C20" s="95"/>
      <c r="D20" s="98"/>
      <c r="E20" s="100"/>
    </row>
    <row r="21" spans="1:5">
      <c r="A21" s="94">
        <v>3</v>
      </c>
      <c r="B21" s="94" t="s">
        <v>189</v>
      </c>
      <c r="C21" s="94" t="s">
        <v>190</v>
      </c>
      <c r="D21" s="97">
        <v>9817888</v>
      </c>
      <c r="E21" s="99" t="s">
        <v>243</v>
      </c>
    </row>
    <row r="22" spans="1:5" ht="43.5" customHeight="1">
      <c r="A22" s="95"/>
      <c r="B22" s="95"/>
      <c r="C22" s="95"/>
      <c r="D22" s="98"/>
      <c r="E22" s="100"/>
    </row>
    <row r="23" spans="1:5">
      <c r="A23" s="92">
        <v>4</v>
      </c>
      <c r="B23" s="92" t="s">
        <v>191</v>
      </c>
      <c r="C23" s="92" t="s">
        <v>192</v>
      </c>
      <c r="D23" s="93">
        <v>16211381</v>
      </c>
      <c r="E23" s="99" t="s">
        <v>247</v>
      </c>
    </row>
    <row r="24" spans="1:5" ht="24" customHeight="1">
      <c r="A24" s="92"/>
      <c r="B24" s="92"/>
      <c r="C24" s="92"/>
      <c r="D24" s="93"/>
      <c r="E24" s="100"/>
    </row>
  </sheetData>
  <sortState ref="A5:Q6">
    <sortCondition ref="A5"/>
  </sortState>
  <mergeCells count="41">
    <mergeCell ref="E23:E24"/>
    <mergeCell ref="E7:E8"/>
    <mergeCell ref="A17:A18"/>
    <mergeCell ref="B17:B18"/>
    <mergeCell ref="C17:C18"/>
    <mergeCell ref="D17:D18"/>
    <mergeCell ref="E17:E18"/>
    <mergeCell ref="A23:A24"/>
    <mergeCell ref="B23:B24"/>
    <mergeCell ref="C23:C24"/>
    <mergeCell ref="D23:D24"/>
    <mergeCell ref="A7:A8"/>
    <mergeCell ref="B7:B8"/>
    <mergeCell ref="C7:C8"/>
    <mergeCell ref="D7:D8"/>
    <mergeCell ref="A1:E1"/>
    <mergeCell ref="A2:E2"/>
    <mergeCell ref="E11:E12"/>
    <mergeCell ref="A11:A12"/>
    <mergeCell ref="B11:B12"/>
    <mergeCell ref="A9:A10"/>
    <mergeCell ref="B9:B10"/>
    <mergeCell ref="C9:C10"/>
    <mergeCell ref="D9:D10"/>
    <mergeCell ref="E9:E10"/>
    <mergeCell ref="A5:E5"/>
    <mergeCell ref="A13:E13"/>
    <mergeCell ref="A14:E14"/>
    <mergeCell ref="A21:A22"/>
    <mergeCell ref="B21:B22"/>
    <mergeCell ref="C21:C22"/>
    <mergeCell ref="D21:D22"/>
    <mergeCell ref="E21:E22"/>
    <mergeCell ref="A16:E16"/>
    <mergeCell ref="A19:A20"/>
    <mergeCell ref="B19:B20"/>
    <mergeCell ref="C19:C20"/>
    <mergeCell ref="D19:D20"/>
    <mergeCell ref="E19:E20"/>
    <mergeCell ref="C11:C12"/>
    <mergeCell ref="D11:D12"/>
  </mergeCells>
  <phoneticPr fontId="1" type="noConversion"/>
  <pageMargins left="0.75" right="0.75" top="1" bottom="1" header="0" footer="0"/>
  <pageSetup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0"/>
  <sheetViews>
    <sheetView zoomScaleNormal="100" workbookViewId="0">
      <selection activeCell="E6" sqref="E6"/>
    </sheetView>
  </sheetViews>
  <sheetFormatPr baseColWidth="10" defaultColWidth="11.42578125" defaultRowHeight="12.75"/>
  <cols>
    <col min="1" max="1" width="4" style="1" customWidth="1"/>
    <col min="2" max="2" width="20.85546875" style="1" customWidth="1"/>
    <col min="3" max="3" width="17.7109375" style="1" customWidth="1"/>
    <col min="4" max="4" width="11" style="1" customWidth="1"/>
    <col min="5" max="5" width="26.5703125" style="1" customWidth="1"/>
    <col min="6" max="7" width="11.42578125" style="1"/>
    <col min="8" max="8" width="21.5703125" style="1" customWidth="1"/>
    <col min="9" max="16384" width="11.42578125" style="1"/>
  </cols>
  <sheetData>
    <row r="1" spans="1:5" ht="14.25">
      <c r="A1" s="75" t="s">
        <v>0</v>
      </c>
      <c r="B1" s="75"/>
      <c r="C1" s="75"/>
      <c r="D1" s="75"/>
      <c r="E1" s="75"/>
    </row>
    <row r="2" spans="1:5" ht="14.25">
      <c r="A2" s="75" t="s">
        <v>193</v>
      </c>
      <c r="B2" s="75"/>
      <c r="C2" s="75"/>
      <c r="D2" s="75"/>
      <c r="E2" s="75"/>
    </row>
    <row r="5" spans="1:5" ht="28.5" customHeight="1">
      <c r="A5" s="62" t="s">
        <v>172</v>
      </c>
      <c r="B5" s="63"/>
      <c r="C5" s="63"/>
      <c r="D5" s="63"/>
      <c r="E5" s="64"/>
    </row>
    <row r="6" spans="1:5" ht="25.5" customHeight="1">
      <c r="A6" s="43" t="s">
        <v>107</v>
      </c>
      <c r="B6" s="43" t="s">
        <v>3</v>
      </c>
      <c r="C6" s="43" t="s">
        <v>4</v>
      </c>
      <c r="D6" s="43" t="s">
        <v>5</v>
      </c>
      <c r="E6" s="43" t="s">
        <v>245</v>
      </c>
    </row>
    <row r="7" spans="1:5" ht="50.1" customHeight="1">
      <c r="A7" s="92">
        <v>1</v>
      </c>
      <c r="B7" s="92" t="s">
        <v>194</v>
      </c>
      <c r="C7" s="92" t="s">
        <v>195</v>
      </c>
      <c r="D7" s="92">
        <v>9731410</v>
      </c>
      <c r="E7" s="92" t="s">
        <v>196</v>
      </c>
    </row>
    <row r="8" spans="1:5" ht="50.1" customHeight="1">
      <c r="A8" s="92"/>
      <c r="B8" s="92"/>
      <c r="C8" s="92"/>
      <c r="D8" s="92"/>
      <c r="E8" s="92"/>
    </row>
    <row r="9" spans="1:5" ht="50.1" customHeight="1">
      <c r="A9" s="92">
        <v>2</v>
      </c>
      <c r="B9" s="92" t="s">
        <v>197</v>
      </c>
      <c r="C9" s="92" t="s">
        <v>198</v>
      </c>
      <c r="D9" s="93">
        <v>9865376</v>
      </c>
      <c r="E9" s="101" t="s">
        <v>228</v>
      </c>
    </row>
    <row r="10" spans="1:5" ht="50.1" customHeight="1">
      <c r="A10" s="92"/>
      <c r="B10" s="92"/>
      <c r="C10" s="92"/>
      <c r="D10" s="93"/>
      <c r="E10" s="101"/>
    </row>
    <row r="11" spans="1:5" ht="50.1" customHeight="1">
      <c r="A11" s="96"/>
      <c r="B11" s="96"/>
      <c r="C11" s="96"/>
      <c r="D11" s="96"/>
      <c r="E11" s="96"/>
    </row>
    <row r="12" spans="1:5" ht="23.25" customHeight="1">
      <c r="A12" s="62" t="s">
        <v>46</v>
      </c>
      <c r="B12" s="63"/>
      <c r="C12" s="63"/>
      <c r="D12" s="63"/>
      <c r="E12" s="64"/>
    </row>
    <row r="13" spans="1:5" ht="33" customHeight="1">
      <c r="A13" s="43" t="s">
        <v>107</v>
      </c>
      <c r="B13" s="43" t="s">
        <v>3</v>
      </c>
      <c r="C13" s="43" t="s">
        <v>4</v>
      </c>
      <c r="D13" s="43" t="s">
        <v>5</v>
      </c>
      <c r="E13" s="43" t="s">
        <v>245</v>
      </c>
    </row>
    <row r="14" spans="1:5" ht="50.1" customHeight="1">
      <c r="A14" s="94">
        <v>1</v>
      </c>
      <c r="B14" s="94" t="s">
        <v>199</v>
      </c>
      <c r="C14" s="94" t="s">
        <v>238</v>
      </c>
      <c r="D14" s="94">
        <v>98380242</v>
      </c>
      <c r="E14" s="94" t="s">
        <v>241</v>
      </c>
    </row>
    <row r="15" spans="1:5" ht="50.1" customHeight="1">
      <c r="A15" s="95"/>
      <c r="B15" s="95"/>
      <c r="C15" s="95"/>
      <c r="D15" s="95"/>
      <c r="E15" s="95"/>
    </row>
    <row r="16" spans="1:5" ht="50.1" customHeight="1">
      <c r="A16" s="94">
        <v>2</v>
      </c>
      <c r="B16" s="94" t="s">
        <v>200</v>
      </c>
      <c r="C16" s="94" t="s">
        <v>201</v>
      </c>
      <c r="D16" s="94">
        <v>10018738</v>
      </c>
      <c r="E16" s="94" t="s">
        <v>240</v>
      </c>
    </row>
    <row r="17" spans="1:5" ht="50.1" customHeight="1">
      <c r="A17" s="95"/>
      <c r="B17" s="95"/>
      <c r="C17" s="95"/>
      <c r="D17" s="95"/>
      <c r="E17" s="95"/>
    </row>
    <row r="18" spans="1:5" ht="50.1" customHeight="1">
      <c r="A18" s="94">
        <v>3</v>
      </c>
      <c r="B18" s="94" t="s">
        <v>202</v>
      </c>
      <c r="C18" s="94" t="s">
        <v>203</v>
      </c>
      <c r="D18" s="97">
        <v>42089116</v>
      </c>
      <c r="E18" s="99" t="s">
        <v>204</v>
      </c>
    </row>
    <row r="19" spans="1:5" ht="50.1" customHeight="1">
      <c r="A19" s="95"/>
      <c r="B19" s="95"/>
      <c r="C19" s="95"/>
      <c r="D19" s="98"/>
      <c r="E19" s="100"/>
    </row>
    <row r="20" spans="1:5" ht="13.5" customHeight="1">
      <c r="A20" s="4"/>
      <c r="B20" s="4"/>
      <c r="C20" s="4"/>
      <c r="D20" s="5"/>
    </row>
  </sheetData>
  <mergeCells count="30">
    <mergeCell ref="A1:E1"/>
    <mergeCell ref="A2:E2"/>
    <mergeCell ref="E7:E8"/>
    <mergeCell ref="D9:D10"/>
    <mergeCell ref="C9:C10"/>
    <mergeCell ref="A7:A8"/>
    <mergeCell ref="B7:B8"/>
    <mergeCell ref="C7:C8"/>
    <mergeCell ref="D7:D8"/>
    <mergeCell ref="A5:E5"/>
    <mergeCell ref="E9:E10"/>
    <mergeCell ref="B9:B10"/>
    <mergeCell ref="A9:A10"/>
    <mergeCell ref="A12:E12"/>
    <mergeCell ref="A11:E11"/>
    <mergeCell ref="E14:E15"/>
    <mergeCell ref="D14:D15"/>
    <mergeCell ref="E16:E17"/>
    <mergeCell ref="E18:E19"/>
    <mergeCell ref="B14:B15"/>
    <mergeCell ref="A14:A15"/>
    <mergeCell ref="D18:D19"/>
    <mergeCell ref="C18:C19"/>
    <mergeCell ref="B18:B19"/>
    <mergeCell ref="A18:A19"/>
    <mergeCell ref="B16:B17"/>
    <mergeCell ref="A16:A17"/>
    <mergeCell ref="C16:C17"/>
    <mergeCell ref="D16:D17"/>
    <mergeCell ref="C14:C15"/>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dimension ref="A1:E24"/>
  <sheetViews>
    <sheetView zoomScale="96" zoomScaleNormal="96" workbookViewId="0">
      <selection activeCell="A6" sqref="A6:E7"/>
    </sheetView>
  </sheetViews>
  <sheetFormatPr baseColWidth="10" defaultColWidth="11.42578125" defaultRowHeight="12.75"/>
  <cols>
    <col min="1" max="1" width="4" style="1" customWidth="1"/>
    <col min="2" max="2" width="26.5703125" style="1" customWidth="1"/>
    <col min="3" max="3" width="21.28515625" style="1" customWidth="1"/>
    <col min="4" max="4" width="14" style="1" customWidth="1"/>
    <col min="5" max="5" width="40.85546875" style="1" customWidth="1"/>
    <col min="6" max="6" width="13.28515625" style="1" bestFit="1" customWidth="1"/>
    <col min="7" max="8" width="11.42578125" style="1"/>
    <col min="9" max="9" width="14.85546875" style="1" customWidth="1"/>
    <col min="10" max="16384" width="11.42578125" style="1"/>
  </cols>
  <sheetData>
    <row r="1" spans="1:5" ht="14.25">
      <c r="A1" s="75" t="s">
        <v>0</v>
      </c>
      <c r="B1" s="75"/>
      <c r="C1" s="75"/>
      <c r="D1" s="75"/>
      <c r="E1" s="75"/>
    </row>
    <row r="2" spans="1:5" ht="14.25">
      <c r="A2" s="75" t="s">
        <v>205</v>
      </c>
      <c r="B2" s="75"/>
      <c r="C2" s="75"/>
      <c r="D2" s="75"/>
      <c r="E2" s="75"/>
    </row>
    <row r="4" spans="1:5" ht="15.75">
      <c r="A4" s="7"/>
    </row>
    <row r="5" spans="1:5" ht="25.5" customHeight="1">
      <c r="A5" s="43" t="s">
        <v>107</v>
      </c>
      <c r="B5" s="43" t="s">
        <v>3</v>
      </c>
      <c r="C5" s="43" t="s">
        <v>4</v>
      </c>
      <c r="D5" s="43" t="s">
        <v>5</v>
      </c>
      <c r="E5" s="43" t="s">
        <v>245</v>
      </c>
    </row>
    <row r="6" spans="1:5">
      <c r="A6" s="77">
        <v>1</v>
      </c>
      <c r="B6" s="77" t="s">
        <v>206</v>
      </c>
      <c r="C6" s="77" t="s">
        <v>207</v>
      </c>
      <c r="D6" s="76">
        <v>43626316</v>
      </c>
      <c r="E6" s="78" t="s">
        <v>208</v>
      </c>
    </row>
    <row r="7" spans="1:5" ht="50.1" customHeight="1">
      <c r="A7" s="77"/>
      <c r="B7" s="77"/>
      <c r="C7" s="77"/>
      <c r="D7" s="76"/>
      <c r="E7" s="78"/>
    </row>
    <row r="8" spans="1:5">
      <c r="A8" s="77">
        <v>2</v>
      </c>
      <c r="B8" s="77" t="s">
        <v>209</v>
      </c>
      <c r="C8" s="77" t="s">
        <v>18</v>
      </c>
      <c r="D8" s="76">
        <v>10142860</v>
      </c>
      <c r="E8" s="78" t="s">
        <v>210</v>
      </c>
    </row>
    <row r="9" spans="1:5" ht="50.1" customHeight="1">
      <c r="A9" s="77"/>
      <c r="B9" s="77"/>
      <c r="C9" s="77"/>
      <c r="D9" s="76"/>
      <c r="E9" s="78"/>
    </row>
    <row r="10" spans="1:5">
      <c r="A10" s="77">
        <v>3</v>
      </c>
      <c r="B10" s="77" t="s">
        <v>211</v>
      </c>
      <c r="C10" s="77" t="s">
        <v>212</v>
      </c>
      <c r="D10" s="76">
        <v>41944493</v>
      </c>
      <c r="E10" s="78" t="s">
        <v>234</v>
      </c>
    </row>
    <row r="11" spans="1:5" ht="53.25" customHeight="1">
      <c r="A11" s="77"/>
      <c r="B11" s="77"/>
      <c r="C11" s="77"/>
      <c r="D11" s="76"/>
      <c r="E11" s="78"/>
    </row>
    <row r="12" spans="1:5">
      <c r="A12" s="77">
        <v>4</v>
      </c>
      <c r="B12" s="77" t="s">
        <v>213</v>
      </c>
      <c r="C12" s="77" t="s">
        <v>88</v>
      </c>
      <c r="D12" s="77">
        <v>14565279</v>
      </c>
      <c r="E12" s="77" t="s">
        <v>233</v>
      </c>
    </row>
    <row r="13" spans="1:5" ht="57.75" customHeight="1">
      <c r="A13" s="77"/>
      <c r="B13" s="77"/>
      <c r="C13" s="77"/>
      <c r="D13" s="77"/>
      <c r="E13" s="77"/>
    </row>
    <row r="14" spans="1:5">
      <c r="A14" s="77">
        <v>5</v>
      </c>
      <c r="B14" s="77" t="s">
        <v>215</v>
      </c>
      <c r="C14" s="77" t="s">
        <v>216</v>
      </c>
      <c r="D14" s="76">
        <v>41944943</v>
      </c>
      <c r="E14" s="102" t="s">
        <v>217</v>
      </c>
    </row>
    <row r="15" spans="1:5" ht="50.1" customHeight="1">
      <c r="A15" s="77"/>
      <c r="B15" s="77"/>
      <c r="C15" s="77"/>
      <c r="D15" s="76"/>
      <c r="E15" s="102"/>
    </row>
    <row r="16" spans="1:5">
      <c r="A16" s="77">
        <v>6</v>
      </c>
      <c r="B16" s="77" t="s">
        <v>218</v>
      </c>
      <c r="C16" s="77" t="s">
        <v>219</v>
      </c>
      <c r="D16" s="77">
        <v>93387082</v>
      </c>
      <c r="E16" s="77" t="s">
        <v>226</v>
      </c>
    </row>
    <row r="17" spans="1:5" ht="50.1" customHeight="1">
      <c r="A17" s="77"/>
      <c r="B17" s="77"/>
      <c r="C17" s="77"/>
      <c r="D17" s="77"/>
      <c r="E17" s="77"/>
    </row>
    <row r="18" spans="1:5">
      <c r="A18" s="77">
        <v>7</v>
      </c>
      <c r="B18" s="77" t="s">
        <v>220</v>
      </c>
      <c r="C18" s="77" t="s">
        <v>214</v>
      </c>
      <c r="D18" s="76">
        <v>94229142</v>
      </c>
      <c r="E18" s="78" t="s">
        <v>227</v>
      </c>
    </row>
    <row r="19" spans="1:5" ht="94.5" customHeight="1">
      <c r="A19" s="77"/>
      <c r="B19" s="77"/>
      <c r="C19" s="77"/>
      <c r="D19" s="76"/>
      <c r="E19" s="78"/>
    </row>
    <row r="20" spans="1:5">
      <c r="A20" s="77">
        <v>8</v>
      </c>
      <c r="B20" s="77" t="s">
        <v>221</v>
      </c>
      <c r="C20" s="77" t="s">
        <v>222</v>
      </c>
      <c r="D20" s="76">
        <v>11794170</v>
      </c>
      <c r="E20" s="77" t="s">
        <v>223</v>
      </c>
    </row>
    <row r="21" spans="1:5" ht="68.25" customHeight="1">
      <c r="A21" s="77"/>
      <c r="B21" s="77"/>
      <c r="C21" s="77"/>
      <c r="D21" s="76"/>
      <c r="E21" s="77"/>
    </row>
    <row r="22" spans="1:5">
      <c r="A22" s="77">
        <v>9</v>
      </c>
      <c r="B22" s="77" t="s">
        <v>224</v>
      </c>
      <c r="C22" s="87" t="s">
        <v>88</v>
      </c>
      <c r="D22" s="76">
        <v>9869051</v>
      </c>
      <c r="E22" s="78" t="s">
        <v>225</v>
      </c>
    </row>
    <row r="23" spans="1:5" ht="30" customHeight="1">
      <c r="A23" s="77"/>
      <c r="B23" s="77"/>
      <c r="C23" s="87"/>
      <c r="D23" s="76"/>
      <c r="E23" s="78"/>
    </row>
    <row r="24" spans="1:5">
      <c r="A24" s="8"/>
      <c r="B24" s="9"/>
      <c r="C24" s="9"/>
      <c r="D24" s="10"/>
      <c r="E24" s="11"/>
    </row>
  </sheetData>
  <mergeCells count="47">
    <mergeCell ref="A1:E1"/>
    <mergeCell ref="A2:E2"/>
    <mergeCell ref="E14:E15"/>
    <mergeCell ref="E6:E7"/>
    <mergeCell ref="B6:B7"/>
    <mergeCell ref="A8:A9"/>
    <mergeCell ref="B8:B9"/>
    <mergeCell ref="C8:C9"/>
    <mergeCell ref="D8:D9"/>
    <mergeCell ref="E8:E9"/>
    <mergeCell ref="A6:A7"/>
    <mergeCell ref="C6:C7"/>
    <mergeCell ref="D6:D7"/>
    <mergeCell ref="A10:A11"/>
    <mergeCell ref="E10:E11"/>
    <mergeCell ref="B10:B11"/>
    <mergeCell ref="C10:C11"/>
    <mergeCell ref="D10:D11"/>
    <mergeCell ref="A12:A13"/>
    <mergeCell ref="B12:B13"/>
    <mergeCell ref="C12:C13"/>
    <mergeCell ref="D12:D13"/>
    <mergeCell ref="E12:E13"/>
    <mergeCell ref="A14:A15"/>
    <mergeCell ref="B14:B15"/>
    <mergeCell ref="C14:C15"/>
    <mergeCell ref="D14:D15"/>
    <mergeCell ref="A22:A23"/>
    <mergeCell ref="B22:B23"/>
    <mergeCell ref="C22:C23"/>
    <mergeCell ref="D22:D23"/>
    <mergeCell ref="E22:E23"/>
    <mergeCell ref="D16:D17"/>
    <mergeCell ref="C16:C17"/>
    <mergeCell ref="B16:B17"/>
    <mergeCell ref="A16:A17"/>
    <mergeCell ref="E16:E17"/>
    <mergeCell ref="D18:D19"/>
    <mergeCell ref="C18:C19"/>
    <mergeCell ref="B18:B19"/>
    <mergeCell ref="A18:A19"/>
    <mergeCell ref="E18:E19"/>
    <mergeCell ref="A20:A21"/>
    <mergeCell ref="B20:B21"/>
    <mergeCell ref="C20:C21"/>
    <mergeCell ref="D20:D21"/>
    <mergeCell ref="E20:E21"/>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I_PROM</vt:lpstr>
      <vt:lpstr>II_PROM</vt:lpstr>
      <vt:lpstr>III_prom</vt:lpstr>
      <vt:lpstr>IV_prom</vt:lpstr>
      <vt:lpstr>V_prom</vt:lpstr>
      <vt:lpstr>VI_prom</vt:lpstr>
      <vt:lpstr>VII1_prom</vt:lpstr>
      <vt:lpstr>VII2_prom</vt:lpstr>
      <vt:lpstr>VII3_prom</vt:lpstr>
      <vt:lpstr>VII4_prom</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UTP</dc:creator>
  <cp:keywords/>
  <dc:description/>
  <cp:lastModifiedBy>Usuario UTP</cp:lastModifiedBy>
  <cp:revision/>
  <dcterms:created xsi:type="dcterms:W3CDTF">2007-03-27T15:56:37Z</dcterms:created>
  <dcterms:modified xsi:type="dcterms:W3CDTF">2016-11-28T16:45:45Z</dcterms:modified>
  <cp:category/>
  <cp:contentStatus/>
</cp:coreProperties>
</file>