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ucación continua por Facultad" sheetId="1" r:id="rId1"/>
  </sheets>
  <definedNames/>
  <calcPr fullCalcOnLoad="1"/>
</workbook>
</file>

<file path=xl/sharedStrings.xml><?xml version="1.0" encoding="utf-8"?>
<sst xmlns="http://schemas.openxmlformats.org/spreadsheetml/2006/main" count="571" uniqueCount="442">
  <si>
    <t xml:space="preserve">Facultad de Bellas Artes y Humanidades </t>
  </si>
  <si>
    <t xml:space="preserve">Licenciatura en Artes Visuales </t>
  </si>
  <si>
    <t xml:space="preserve">Programa </t>
  </si>
  <si>
    <t xml:space="preserve">Temas de interes para Educación Continuada </t>
  </si>
  <si>
    <t xml:space="preserve">Licenciatura en Filosofía </t>
  </si>
  <si>
    <t>Licenciatura en Lengua Inglesa</t>
  </si>
  <si>
    <t xml:space="preserve">Licenciatura en Música </t>
  </si>
  <si>
    <t xml:space="preserve">Estética </t>
  </si>
  <si>
    <t>Cerámica y restauración</t>
  </si>
  <si>
    <t>Fotografía y arte contemporáneo</t>
  </si>
  <si>
    <t>Historia del artes y talleres de arte</t>
  </si>
  <si>
    <t>Cine, audiovisuales, tecnología, animación</t>
  </si>
  <si>
    <t>En educación</t>
  </si>
  <si>
    <t xml:space="preserve">Investigación artística </t>
  </si>
  <si>
    <t xml:space="preserve">Medios de Comunicación </t>
  </si>
  <si>
    <t>Frecuencia</t>
  </si>
  <si>
    <t>En filosofía, estética, teatro y arte.</t>
  </si>
  <si>
    <t>Cinematografía, literatura, filosofía, arte, cultura</t>
  </si>
  <si>
    <t>Educación, Pedagogía, Filosofía</t>
  </si>
  <si>
    <t>Filosofía</t>
  </si>
  <si>
    <t>Educación</t>
  </si>
  <si>
    <t>ELT</t>
  </si>
  <si>
    <t>Educación en lenguas extranjeras</t>
  </si>
  <si>
    <t>Filosofía/discurso</t>
  </si>
  <si>
    <t>Investigación</t>
  </si>
  <si>
    <t>Frances</t>
  </si>
  <si>
    <t>MUSICOLOGÍA</t>
  </si>
  <si>
    <t>Música, Didáctica de la música</t>
  </si>
  <si>
    <t>Licenciatura en Música, Técnica Vocal,Coro, Dirección musical</t>
  </si>
  <si>
    <t>Interpretación musical</t>
  </si>
  <si>
    <t>Canto y dirección coral</t>
  </si>
  <si>
    <t>cultura, educación, arte</t>
  </si>
  <si>
    <t xml:space="preserve">Administración Ambiental </t>
  </si>
  <si>
    <t>Técnico Profesional en Procesos de turismo sostenible</t>
  </si>
  <si>
    <t>Sistemas de Información Geográfica</t>
  </si>
  <si>
    <t>Gestión de Proyectos</t>
  </si>
  <si>
    <t>Gestión ambiental urbana y gestión del recurso hídrico</t>
  </si>
  <si>
    <t>Comunicación, educación ambiental y/o filosofía ambiental</t>
  </si>
  <si>
    <t>Medio Ambiente</t>
  </si>
  <si>
    <t>Hábitat y vivienda</t>
  </si>
  <si>
    <t xml:space="preserve">etnoturismo </t>
  </si>
  <si>
    <t>Turismo Gastronómico</t>
  </si>
  <si>
    <t xml:space="preserve">Facultad de Ciencias Básicas </t>
  </si>
  <si>
    <t xml:space="preserve">Licenciatura en Matemáticas y Física </t>
  </si>
  <si>
    <t>Diseño de material pedagógico</t>
  </si>
  <si>
    <t>Enseñanza de la matemática</t>
  </si>
  <si>
    <t xml:space="preserve">Facultad de Ciencias de la Educación </t>
  </si>
  <si>
    <t xml:space="preserve">Licenciatura en Español y Literatura </t>
  </si>
  <si>
    <t xml:space="preserve">Licenciatura en Etnoeducación y Desarrollo Comunitario </t>
  </si>
  <si>
    <t xml:space="preserve">Licenciatura en Comunicación e Informática Educativas </t>
  </si>
  <si>
    <t xml:space="preserve">Gramática </t>
  </si>
  <si>
    <t>seminarios en educación y literatura</t>
  </si>
  <si>
    <t>Lingüísitca, Historia, Teatro, Sociología</t>
  </si>
  <si>
    <t>informática</t>
  </si>
  <si>
    <t>Educación, pedagogía, Lingüística</t>
  </si>
  <si>
    <t>Didáctica</t>
  </si>
  <si>
    <t>Ingles</t>
  </si>
  <si>
    <t>Psicología, antropología</t>
  </si>
  <si>
    <t>Desarrollo Humano</t>
  </si>
  <si>
    <t xml:space="preserve">Sobre familia , sobre territorialidad , historia, política </t>
  </si>
  <si>
    <t>gestión de proyectos comunitarios</t>
  </si>
  <si>
    <t>Derechos humanos</t>
  </si>
  <si>
    <t xml:space="preserve">Gestión de proyectos comunitarios </t>
  </si>
  <si>
    <t xml:space="preserve">Cultura ciudadana </t>
  </si>
  <si>
    <t>Educación y Pedagogía</t>
  </si>
  <si>
    <t>Educación especial e inclusión educativa</t>
  </si>
  <si>
    <t xml:space="preserve">Necesidades educativas especiales, didáctica y evaluación en la escuela </t>
  </si>
  <si>
    <t>Inclusión e infancia</t>
  </si>
  <si>
    <t>Manualidades para trabajar con niños con discapacidades</t>
  </si>
  <si>
    <t>Gestión gerencial</t>
  </si>
  <si>
    <t xml:space="preserve">Manejo de conflictos en el aula </t>
  </si>
  <si>
    <t xml:space="preserve">Educación de la primera infancia </t>
  </si>
  <si>
    <t>Dificultades cognitivas</t>
  </si>
  <si>
    <t>Creación, diseño, fotografía</t>
  </si>
  <si>
    <t>Comunicación, marketing institucional, tecnología</t>
  </si>
  <si>
    <t>Pedagogía y medios audiovisuales</t>
  </si>
  <si>
    <t xml:space="preserve">NTIC </t>
  </si>
  <si>
    <t>Formación docente</t>
  </si>
  <si>
    <t>Trabajo con comunidades</t>
  </si>
  <si>
    <t xml:space="preserve">Facultad de Ciencias de la Salud </t>
  </si>
  <si>
    <t xml:space="preserve">Ciencias del Deporte y la Recreación </t>
  </si>
  <si>
    <t>Medicina</t>
  </si>
  <si>
    <t xml:space="preserve">Tecnología en Atención Prehospitalaria </t>
  </si>
  <si>
    <t xml:space="preserve">Adulto Mayor y Ejercicio, Administración Deportiva, Rehabilitación </t>
  </si>
  <si>
    <t>ENTRENAMIENTO DEPORTIVO</t>
  </si>
  <si>
    <t>Salud Ocupacional</t>
  </si>
  <si>
    <t>prescripción del ejercicio, gimnasios, nutrición</t>
  </si>
  <si>
    <t xml:space="preserve">Gerencia del talento humano </t>
  </si>
  <si>
    <t>TICs</t>
  </si>
  <si>
    <t xml:space="preserve">Derecho deportivo </t>
  </si>
  <si>
    <t>ACLS - URGENCIAS</t>
  </si>
  <si>
    <t>soporte vital avanzado</t>
  </si>
  <si>
    <t>Reanimación y primeros auxilios</t>
  </si>
  <si>
    <t>ATLS, ACUPUNTURA</t>
  </si>
  <si>
    <t>Neurocirugia, reanimación, antibiotico terapia, hipertension, diabetes</t>
  </si>
  <si>
    <t>Reanimación cardiocerebro pulmonar</t>
  </si>
  <si>
    <t>Cirugía General</t>
  </si>
  <si>
    <t>Inmunología- dermatología</t>
  </si>
  <si>
    <t>Cursos de reanimación básica y avanzada</t>
  </si>
  <si>
    <t>Urgencias Médicas</t>
  </si>
  <si>
    <t>Ginecología y Obstetricia</t>
  </si>
  <si>
    <t>medicina</t>
  </si>
  <si>
    <t>medicina de  urgencias</t>
  </si>
  <si>
    <t>Atencion prehospitalaria</t>
  </si>
  <si>
    <t xml:space="preserve">Facultad de Ingeniería Industrial </t>
  </si>
  <si>
    <t xml:space="preserve">Ingeniería Industrial </t>
  </si>
  <si>
    <t>Negocios Internacionales</t>
  </si>
  <si>
    <t>Competencias admistrativas de tiempo, habilidades y espacios</t>
  </si>
  <si>
    <t>Economía política</t>
  </si>
  <si>
    <t>alta gerencia</t>
  </si>
  <si>
    <t>Auditorías, Bolsa de Valores</t>
  </si>
  <si>
    <t>Economía, Mercadeo, TICs</t>
  </si>
  <si>
    <t>Demanda y Oferta</t>
  </si>
  <si>
    <t>Comunicación Organizacional, Neurolingüística</t>
  </si>
  <si>
    <t>Salud ocupacional y calidad</t>
  </si>
  <si>
    <t>HSEQ</t>
  </si>
  <si>
    <t xml:space="preserve">Facultad de Ingeniería Mecánica </t>
  </si>
  <si>
    <t>Automotriz-Biocombustibles</t>
  </si>
  <si>
    <t>Arquitectura Bioclimática</t>
  </si>
  <si>
    <t>Mantenimiento industrial</t>
  </si>
  <si>
    <t>automatización y control</t>
  </si>
  <si>
    <t>Tecnología</t>
  </si>
  <si>
    <t>Manejo de personal</t>
  </si>
  <si>
    <t>Administración / gerencia de proyectos</t>
  </si>
  <si>
    <t>Nuevas metodologías, Control de procesos, Actualización</t>
  </si>
  <si>
    <t>Diseño Mecánico, Diseño Industrial</t>
  </si>
  <si>
    <t>Industriales</t>
  </si>
  <si>
    <t xml:space="preserve">Facultad de Ingenierías </t>
  </si>
  <si>
    <t>Ingeniería Eléctrica</t>
  </si>
  <si>
    <t>Ingeniería Física</t>
  </si>
  <si>
    <t xml:space="preserve">Ingeniería en Sistemas y Computación </t>
  </si>
  <si>
    <t xml:space="preserve">Ingeniería Electrónica </t>
  </si>
  <si>
    <t>Potencia</t>
  </si>
  <si>
    <t>RETIE</t>
  </si>
  <si>
    <t>Reglamentación en instalaciones eléctricas.</t>
  </si>
  <si>
    <t>Gerencia de proyectos / Mercadeo / Diseño</t>
  </si>
  <si>
    <t>Sistemas de potencia</t>
  </si>
  <si>
    <t>De ingles y frances</t>
  </si>
  <si>
    <t xml:space="preserve">Economía de la electricidad, </t>
  </si>
  <si>
    <t xml:space="preserve">Crear empresa   </t>
  </si>
  <si>
    <t>Retilap</t>
  </si>
  <si>
    <t>Liderazgo</t>
  </si>
  <si>
    <t>Especialización en Gestión de la Calidad y Normalización Técnica</t>
  </si>
  <si>
    <t>Planeamiento</t>
  </si>
  <si>
    <t>Contabilidad Industrial</t>
  </si>
  <si>
    <t xml:space="preserve">Distribución, Potencia y Calidad de Energía </t>
  </si>
  <si>
    <t>Fotografía</t>
  </si>
  <si>
    <t>robótica</t>
  </si>
  <si>
    <t>energías alternativas</t>
  </si>
  <si>
    <t>Metrología y Sistemas de Calidad</t>
  </si>
  <si>
    <t>Gerencia de Proyectos</t>
  </si>
  <si>
    <t>Control de calidad</t>
  </si>
  <si>
    <t>Finanzas, administración y mercadeo</t>
  </si>
  <si>
    <t>JSF, PHP</t>
  </si>
  <si>
    <t>Diseño Gráfico</t>
  </si>
  <si>
    <t>Virtualización de servidores</t>
  </si>
  <si>
    <t>desarrollo de videojuegos</t>
  </si>
  <si>
    <t>Administración de negocios</t>
  </si>
  <si>
    <t>actualización en Tics</t>
  </si>
  <si>
    <t>Minería de datos</t>
  </si>
  <si>
    <t xml:space="preserve">Desarrollo con Java, Desarrollo web, seguridad informática, Redes, </t>
  </si>
  <si>
    <t>Actualizacion en Hardware y Software</t>
  </si>
  <si>
    <t>Redes y comunicaciones/Seguridad Informática</t>
  </si>
  <si>
    <t>Desarrollo en Flash</t>
  </si>
  <si>
    <t>Diseño gráfico</t>
  </si>
  <si>
    <t>Bases de datos, Nuevas Tecnologías</t>
  </si>
  <si>
    <t>Nuevas tecnologías informáticas, arquitectura de software.</t>
  </si>
  <si>
    <t>Calidad del sofware, gerencia de proyectos</t>
  </si>
  <si>
    <t>Seminarios en Administración</t>
  </si>
  <si>
    <t>Actualización técnica en sistemas digitales</t>
  </si>
  <si>
    <t>Telecomunicaciones</t>
  </si>
  <si>
    <t>Manejo de softwarew CATIA y SOLIDWORKS</t>
  </si>
  <si>
    <t>Electrónica, Robótica, Telecomunicaciones.</t>
  </si>
  <si>
    <t>CERFIFICACIONES CISCO</t>
  </si>
  <si>
    <t>Programación</t>
  </si>
  <si>
    <t>Facultad de Tecnologías</t>
  </si>
  <si>
    <t xml:space="preserve">Administración Industrial </t>
  </si>
  <si>
    <t xml:space="preserve">Química Industrial </t>
  </si>
  <si>
    <t xml:space="preserve">Tencología Eléctrica </t>
  </si>
  <si>
    <t xml:space="preserve">Tecnología Industrial </t>
  </si>
  <si>
    <t xml:space="preserve">Tecnología Mecánica </t>
  </si>
  <si>
    <t xml:space="preserve">Tecnología Química </t>
  </si>
  <si>
    <t>mercadeo</t>
  </si>
  <si>
    <t>finanzas y negocios internacionales, mando integral balance scorecard</t>
  </si>
  <si>
    <t>Tributarios</t>
  </si>
  <si>
    <t>Administración de la producción</t>
  </si>
  <si>
    <t>ADMINISTRACION Y FINANZAS</t>
  </si>
  <si>
    <t>Operaciones y excel</t>
  </si>
  <si>
    <t>Administración,  Finanzas e Innovación</t>
  </si>
  <si>
    <t>COSTOS Y PRESUPUESTOS</t>
  </si>
  <si>
    <t>Idiomas</t>
  </si>
  <si>
    <t>Financiero - Administrativo</t>
  </si>
  <si>
    <t>Salud, normatividad, industria alimenticia</t>
  </si>
  <si>
    <t>Farmacéutica, Alimentos, Técnicas Instrumentales</t>
  </si>
  <si>
    <t>agroindustria - calidad - procesos</t>
  </si>
  <si>
    <t>Química ambiental, microbiología industrial</t>
  </si>
  <si>
    <t>Criminalistica</t>
  </si>
  <si>
    <t>calidad en productos Químicos</t>
  </si>
  <si>
    <t>control de procesos</t>
  </si>
  <si>
    <t>sistemas eléctricos de potencia</t>
  </si>
  <si>
    <t>Administrativos</t>
  </si>
  <si>
    <t>electrónica y potencia</t>
  </si>
  <si>
    <t>redes</t>
  </si>
  <si>
    <t>Electricidad</t>
  </si>
  <si>
    <t xml:space="preserve">electricidad </t>
  </si>
  <si>
    <t>Normalización y Logística</t>
  </si>
  <si>
    <t xml:space="preserve">Teoría del consumidor, Teoría cuello de botella, Logística </t>
  </si>
  <si>
    <t>Calidad, Recursos Humanos, logística</t>
  </si>
  <si>
    <t>Calidad bajo herramientas</t>
  </si>
  <si>
    <t>Seminario en Contabilidad y Finanzas</t>
  </si>
  <si>
    <t>Gestión de Calidad</t>
  </si>
  <si>
    <t>Finanzas y Administración</t>
  </si>
  <si>
    <t>Auditoria Interna</t>
  </si>
  <si>
    <t>Emprendimiento Empresarial</t>
  </si>
  <si>
    <t>Procesamiento de polimeros</t>
  </si>
  <si>
    <t>Salud Ocupacional, Mantenimiento Industrial</t>
  </si>
  <si>
    <t>en mantenimiento industrial</t>
  </si>
  <si>
    <t>calidad</t>
  </si>
  <si>
    <t xml:space="preserve">mantenimiento industrial, nuevas tecnologías </t>
  </si>
  <si>
    <t>Medio Ambiente y Control de Procesos Industriales</t>
  </si>
  <si>
    <t>tratamiento de aguas residuales</t>
  </si>
  <si>
    <t>Calidad</t>
  </si>
  <si>
    <t>Gestión Ambiental-Seguridad Industrial</t>
  </si>
  <si>
    <t>Teñido de telas</t>
  </si>
  <si>
    <t>Diseño gráfico y arte</t>
  </si>
  <si>
    <t>Anatomia de las formas humanas</t>
  </si>
  <si>
    <t>Modelos pedagógicos</t>
  </si>
  <si>
    <t>Aprendizaje del ingles</t>
  </si>
  <si>
    <t xml:space="preserve">Gestión de proyectos. </t>
  </si>
  <si>
    <t>Nuevas metodologías y Estrategías para materiales de clase</t>
  </si>
  <si>
    <t>comprensión de lectura</t>
  </si>
  <si>
    <t>música de cámara con especialidad en flauta traversa</t>
  </si>
  <si>
    <t xml:space="preserve">Violín </t>
  </si>
  <si>
    <t>Docencia universitaria, Percusión folclórica, latina o sinfónica.</t>
  </si>
  <si>
    <t>Sistemas de gestión de calidad y ambientales</t>
  </si>
  <si>
    <t xml:space="preserve">Ciencias ambientales, ordenamiento territorial y educación ambiental </t>
  </si>
  <si>
    <t>ADMINISTRACIÓN AMBIENTAL/DERECHO AMBIENTAL URBANO Y RURAL</t>
  </si>
  <si>
    <t>Residuos Peligrosos, Normas ISO y Gestión ambiental y temas relacionados con la carrera</t>
  </si>
  <si>
    <t>Conservación, biodiversidad, estadística, SIG</t>
  </si>
  <si>
    <t>Agroecología, Soberanía Alimentaria y Desarrollo Rural Sostentable</t>
  </si>
  <si>
    <t>Hidrogeología- modelación hidrológica, normatividad ambiental</t>
  </si>
  <si>
    <t>agua y saneamiento básico</t>
  </si>
  <si>
    <t>Mecánismos de participación, Diagnósticos participativos, entre otros</t>
  </si>
  <si>
    <t>Hotelería</t>
  </si>
  <si>
    <t xml:space="preserve">Turismo y educación </t>
  </si>
  <si>
    <t>Gravitación y Cosmología</t>
  </si>
  <si>
    <t>actualización en matemáticas</t>
  </si>
  <si>
    <t>Matemática aplicada</t>
  </si>
  <si>
    <t>Cómo entender al estudiante</t>
  </si>
  <si>
    <t>Pedagogía</t>
  </si>
  <si>
    <t>Legislación escolar</t>
  </si>
  <si>
    <t>Grupos operativos</t>
  </si>
  <si>
    <t xml:space="preserve">Licenciatura en Pedagogía Infantil </t>
  </si>
  <si>
    <t>Didácticas y currículo</t>
  </si>
  <si>
    <t xml:space="preserve">Tecnologías y educación </t>
  </si>
  <si>
    <t>medio ambiente, estrategias de aprendizaje, educación especial</t>
  </si>
  <si>
    <t xml:space="preserve">Trabajo social </t>
  </si>
  <si>
    <t>Aprendizaje cognitivo, desarrollo psicosocial, currículo, inclusión educativa</t>
  </si>
  <si>
    <t>Producción de medios audiovisuales</t>
  </si>
  <si>
    <t>Periodismo/ Cine y Televisión</t>
  </si>
  <si>
    <t>Actividad física y entrenamiento deportivo</t>
  </si>
  <si>
    <t>Administración deportiva</t>
  </si>
  <si>
    <t>Entrenamiento deportivo</t>
  </si>
  <si>
    <t>Deportes y salud</t>
  </si>
  <si>
    <t>Cuidado del adulto mayor en discapacidad</t>
  </si>
  <si>
    <t>Entrenamiento infantil, Rehabilitación Física, Prescripción del Ejercicio Físico, Adminsitración</t>
  </si>
  <si>
    <t xml:space="preserve">Rehabilitación Física </t>
  </si>
  <si>
    <t>educación e investigación, actividad física</t>
  </si>
  <si>
    <t>Actividades acuáticas, administración, rehabilitación, pedagogía</t>
  </si>
  <si>
    <t>APRENDIZAJE BÁSICO DE LA LENGUA ALEMANA</t>
  </si>
  <si>
    <t>Arte, música, idiomas</t>
  </si>
  <si>
    <t>Advance Cardiopulmonar y Life Support (ACLS), Advance Trauma Life Support (ATLS)</t>
  </si>
  <si>
    <t>Medicina interna, Ginecología y obstetricia, Pediatría</t>
  </si>
  <si>
    <t>ACTUALEZACIONES MÉDICAS</t>
  </si>
  <si>
    <t>medicina - neurocirugía</t>
  </si>
  <si>
    <t>INVESTIGACIÓN</t>
  </si>
  <si>
    <t xml:space="preserve">reanimación cardiovascular </t>
  </si>
  <si>
    <t>Medicina de urgencias, medicina crítica, neurocirugía</t>
  </si>
  <si>
    <t>Trauma- reanimación</t>
  </si>
  <si>
    <t>actualizaciones en ginecologia, pediatría, medicina interna cirugía</t>
  </si>
  <si>
    <t>Psiquiatría</t>
  </si>
  <si>
    <t>reanimación y soporte vital</t>
  </si>
  <si>
    <t>reanimación y urgencias</t>
  </si>
  <si>
    <t>bls, acls, pals para tecnólogos, phtls</t>
  </si>
  <si>
    <t>Autocad, excel avanzado, formulación de proyectos</t>
  </si>
  <si>
    <t>Administración</t>
  </si>
  <si>
    <t>Estadística, mejoramiento de procesos y certificaciones de calidad</t>
  </si>
  <si>
    <t>PRODUCCIÓN, FINANZAS, CALIDAD</t>
  </si>
  <si>
    <t>Económica y finanzas</t>
  </si>
  <si>
    <t>Administración del Talento Humano</t>
  </si>
  <si>
    <t>ingles, logística, marketing, financieros y contables</t>
  </si>
  <si>
    <t>Tecnología Mecánica-sistemas mecatrónicos</t>
  </si>
  <si>
    <t>CAE y análisis multifísico</t>
  </si>
  <si>
    <t>software de ingeniería</t>
  </si>
  <si>
    <t>Inspección de soldadura</t>
  </si>
  <si>
    <t>Electrónica</t>
  </si>
  <si>
    <t>Matemáticas</t>
  </si>
  <si>
    <t>Hidraúlica</t>
  </si>
  <si>
    <t xml:space="preserve">ahorros energéticos, diseño, tecnologías  </t>
  </si>
  <si>
    <t>administración</t>
  </si>
  <si>
    <t>Calidad de energía</t>
  </si>
  <si>
    <t>Calidad energética</t>
  </si>
  <si>
    <t>Economía y emprendimiento</t>
  </si>
  <si>
    <t>comunicaciones, distribución</t>
  </si>
  <si>
    <t>Redes de distribución</t>
  </si>
  <si>
    <t>Energia renovable y energía limpia</t>
  </si>
  <si>
    <t>La norma técnica colombiana</t>
  </si>
  <si>
    <t>Tecnología y ciencia</t>
  </si>
  <si>
    <t>Manejo de Software Científico</t>
  </si>
  <si>
    <t>Sistema de Visión Artificial</t>
  </si>
  <si>
    <t>Instrumentación física e industrial</t>
  </si>
  <si>
    <t>epistemología de la física</t>
  </si>
  <si>
    <t>Matemáticas y física</t>
  </si>
  <si>
    <t>Automatización y control</t>
  </si>
  <si>
    <t>Ambiente web, inteligencia de negocios</t>
  </si>
  <si>
    <t>seguridad   y administración en la red y certificación en CMMI</t>
  </si>
  <si>
    <t>Certificación en LPI</t>
  </si>
  <si>
    <t>Desarrollo páginas web, uso de programas Adobe Flash, After Effects entre otros.</t>
  </si>
  <si>
    <t>Música y Artes</t>
  </si>
  <si>
    <t>Nuevas tecnologías</t>
  </si>
  <si>
    <t>Procesamiento de imágenes en sistemas embebidos, Idiomas</t>
  </si>
  <si>
    <t>inteligencia artíficial</t>
  </si>
  <si>
    <t>finanzas, análisis de datos,</t>
  </si>
  <si>
    <t>Expresión oral y corporal</t>
  </si>
  <si>
    <t>Electrónica Digital y telecomunicaciones</t>
  </si>
  <si>
    <t>Robótica, Telemática, Control,  procesamiento digital de video</t>
  </si>
  <si>
    <t>Metrología</t>
  </si>
  <si>
    <t xml:space="preserve">Economía </t>
  </si>
  <si>
    <t>ORATORIA, NEUROLIGUíSTICA</t>
  </si>
  <si>
    <t>Administración de proyectos</t>
  </si>
  <si>
    <t>gestión humana</t>
  </si>
  <si>
    <t>indicadores de gestión</t>
  </si>
  <si>
    <t>Comportamiento organizacional, control estadístico</t>
  </si>
  <si>
    <t>Benchmarking, Servicio al cliente, getión de cliente</t>
  </si>
  <si>
    <t>Normalización técnica</t>
  </si>
  <si>
    <t>Actualización en control de calidad-Química</t>
  </si>
  <si>
    <t xml:space="preserve">control de calidad, microbiología de alimentos </t>
  </si>
  <si>
    <t>RESPEL, plantas de tratamiento de aguas residuales, medio ambiente, química</t>
  </si>
  <si>
    <t>microbiología industrial</t>
  </si>
  <si>
    <t>alimentos, administración</t>
  </si>
  <si>
    <t>Marketing Personal - Psicolinguística</t>
  </si>
  <si>
    <t>BIOTECNOLOGÍA: PRODUCTOS NATURALES</t>
  </si>
  <si>
    <t>química farmaceútica</t>
  </si>
  <si>
    <t xml:space="preserve">educación ambiental </t>
  </si>
  <si>
    <t>Legislación ambiental y de calidad</t>
  </si>
  <si>
    <t>Tecnología Eléctrica</t>
  </si>
  <si>
    <t xml:space="preserve">instalaciones eléctricas </t>
  </si>
  <si>
    <t>Iluminación industrial</t>
  </si>
  <si>
    <t>SISTEMAS DE TRANSMISIÓN DE ENERGÍA ELÉCTRICA</t>
  </si>
  <si>
    <t>Neumática, Soldadura, Mecánica Automotriz</t>
  </si>
  <si>
    <t xml:space="preserve">automatización </t>
  </si>
  <si>
    <t>PROTECCIONES ELECTRICAS Y AUTOMATIZACIÓN</t>
  </si>
  <si>
    <t>Control y programación</t>
  </si>
  <si>
    <t>Líneas de transmisión, relevación y control y electrónica de potencia</t>
  </si>
  <si>
    <t>idiomas y relaciones públicas</t>
  </si>
  <si>
    <t>televisión / audiovisual</t>
  </si>
  <si>
    <t>Ventas, PNL, Gestión del Talento Humano</t>
  </si>
  <si>
    <t>Bienes raíces</t>
  </si>
  <si>
    <t>Minimización de Costos</t>
  </si>
  <si>
    <t>Innovación, Tecnologías</t>
  </si>
  <si>
    <t>administración de operación, sistemas de gestión</t>
  </si>
  <si>
    <t>Administración y Salud Ocupacional</t>
  </si>
  <si>
    <t>producción</t>
  </si>
  <si>
    <t>Lógica y Gestión de Calidad</t>
  </si>
  <si>
    <t>simulación con herramientas CAD</t>
  </si>
  <si>
    <t>mecánica automotrtiz</t>
  </si>
  <si>
    <t>actualización tecnológica</t>
  </si>
  <si>
    <t>Diseño de máquinas</t>
  </si>
  <si>
    <t>vibraciones mecánicas, dibujo de cad</t>
  </si>
  <si>
    <t>gestión de calidad, CADs</t>
  </si>
  <si>
    <t>soldadura, hidraúlica</t>
  </si>
  <si>
    <t>Informática</t>
  </si>
  <si>
    <t>Análisis de Agua Potable y Residual</t>
  </si>
  <si>
    <t>instrumentación</t>
  </si>
  <si>
    <t>Aguas, instrumentación</t>
  </si>
  <si>
    <t>Innovación de productos cosméticos</t>
  </si>
  <si>
    <t>Regencia de productos farmaceúticos</t>
  </si>
  <si>
    <t>química de suelos</t>
  </si>
  <si>
    <t>análisis químico</t>
  </si>
  <si>
    <t>Cromatografía - Técnicas espectroscopicas</t>
  </si>
  <si>
    <t>Actualizaciones en técnicas de análisis químico</t>
  </si>
  <si>
    <t>Porcentaje</t>
  </si>
  <si>
    <t>Total General</t>
  </si>
  <si>
    <t>Sistemas de gestión de calidad</t>
  </si>
  <si>
    <t>Logística</t>
  </si>
  <si>
    <t xml:space="preserve">ACTUALIZACIÓN LABORAL </t>
  </si>
  <si>
    <t>Creación de empresas-  gestión de proyectos</t>
  </si>
  <si>
    <t>Contabildad, Gestión Humana</t>
  </si>
  <si>
    <t xml:space="preserve">finanzas y economía </t>
  </si>
  <si>
    <t xml:space="preserve"> Mercadeo</t>
  </si>
  <si>
    <t>Ingeniería Mecánica</t>
  </si>
  <si>
    <t>Energías alternativas y renovables</t>
  </si>
  <si>
    <t xml:space="preserve">Administración, </t>
  </si>
  <si>
    <t xml:space="preserve">Facultad de Ciencias Ambientales </t>
  </si>
  <si>
    <t>Publicidad e Imagen</t>
  </si>
  <si>
    <t>Arte educación,niñez y adolescencia</t>
  </si>
  <si>
    <t>Innovación tecnológica en procesos educativos</t>
  </si>
  <si>
    <t>Paradigmas del desarrollo</t>
  </si>
  <si>
    <t>Gestión educativa, Didáctica de la filosofia</t>
  </si>
  <si>
    <t>Escritura, Oratoria</t>
  </si>
  <si>
    <t>Estrategias didacticas para la enseñanza de ingles</t>
  </si>
  <si>
    <t>Inteligencias multiples</t>
  </si>
  <si>
    <t>Producción audivisual</t>
  </si>
  <si>
    <t>salud ocupacional normas ISO</t>
  </si>
  <si>
    <t>Uso de las TIC</t>
  </si>
  <si>
    <t>Salud ocupacional</t>
  </si>
  <si>
    <t>Administración de sistemas</t>
  </si>
  <si>
    <t>Pedagogía y currículo</t>
  </si>
  <si>
    <t>Civismo, convivencia ciduadana, urbanismo</t>
  </si>
  <si>
    <t>Desarrollo comunitario e investigación</t>
  </si>
  <si>
    <t>Ejercicio Fisico y salud</t>
  </si>
  <si>
    <t>Desarrollo empresarial,salud,actividad fisica</t>
  </si>
  <si>
    <t>Fitness danza</t>
  </si>
  <si>
    <t>Formación virtual</t>
  </si>
  <si>
    <t>Rehabilitación , psicología y marketing</t>
  </si>
  <si>
    <t>Innovación empresarial</t>
  </si>
  <si>
    <t>Salud ocupacional y laboral</t>
  </si>
  <si>
    <t>Imágenes diagnósticas</t>
  </si>
  <si>
    <t>Manejo optimo del tiempo</t>
  </si>
  <si>
    <t>calidad,Metrología, Logística</t>
  </si>
  <si>
    <t>Medio ambiente, salud ocupacional</t>
  </si>
  <si>
    <t>Mercado eléctrico</t>
  </si>
  <si>
    <t>Mercado busátil</t>
  </si>
  <si>
    <t xml:space="preserve">Procesos de soldadura </t>
  </si>
  <si>
    <t>Gerencia de proyectos</t>
  </si>
  <si>
    <t>Materiales</t>
  </si>
  <si>
    <t>Creación de empresas</t>
  </si>
  <si>
    <t>Normatividad</t>
  </si>
  <si>
    <t>Sistemas de puesta a tierra</t>
  </si>
  <si>
    <t>RETIE, RETILAP</t>
  </si>
  <si>
    <t>Diseño eléctrico</t>
  </si>
  <si>
    <t>PMP y lean six sigma</t>
  </si>
  <si>
    <t>Formulacion de proyectos</t>
  </si>
  <si>
    <t>lena TPM</t>
  </si>
  <si>
    <t>Proyectos</t>
  </si>
  <si>
    <t>Recursos humanos</t>
  </si>
  <si>
    <t>Química inorganica</t>
  </si>
  <si>
    <t>RETIE,RETILAP</t>
  </si>
  <si>
    <t>Julio de 2018</t>
  </si>
  <si>
    <t>Temas de interés en Educación Continuada por programa académico</t>
  </si>
  <si>
    <t xml:space="preserve">Fuente: Encuestas de seguimiento a egresados. </t>
  </si>
  <si>
    <t xml:space="preserve">Desde el proceso Gestión de Egresados de la Universidad Tecnológica de Pereira quien es el encargado de hacer el seguimiento a Egresados, se comparten los temas de interés en Educación Continuada por parte de los profesionales que mencionaron que desean hacer un curso, taller, diplomado o capacitación en la UTP. 
Mayores informes: egresados@utp.edu.co  -  3137533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</si>
</sst>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3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9" fontId="0" fillId="33" borderId="10" xfId="55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9" fontId="0" fillId="33" borderId="0" xfId="55" applyFont="1" applyFill="1" applyBorder="1" applyAlignment="1">
      <alignment/>
    </xf>
    <xf numFmtId="0" fontId="0" fillId="0" borderId="10" xfId="0" applyFill="1" applyBorder="1" applyAlignment="1">
      <alignment vertical="center"/>
    </xf>
    <xf numFmtId="9" fontId="0" fillId="0" borderId="10" xfId="55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2" fillId="13" borderId="0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/>
    </xf>
    <xf numFmtId="0" fontId="40" fillId="13" borderId="11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1</xdr:col>
      <xdr:colOff>1314450</xdr:colOff>
      <xdr:row>0</xdr:row>
      <xdr:rowOff>1352550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381000</xdr:rowOff>
    </xdr:from>
    <xdr:to>
      <xdr:col>2</xdr:col>
      <xdr:colOff>1990725</xdr:colOff>
      <xdr:row>0</xdr:row>
      <xdr:rowOff>1257300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381000"/>
          <a:ext cx="1981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2409825</xdr:colOff>
      <xdr:row>0</xdr:row>
      <xdr:rowOff>495300</xdr:rowOff>
    </xdr:from>
    <xdr:to>
      <xdr:col>3</xdr:col>
      <xdr:colOff>133350</xdr:colOff>
      <xdr:row>0</xdr:row>
      <xdr:rowOff>1228725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4953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6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1" max="1" width="8.8515625" style="6" customWidth="1"/>
    <col min="2" max="2" width="25.7109375" style="6" customWidth="1"/>
    <col min="3" max="3" width="48.28125" style="6" customWidth="1"/>
    <col min="4" max="4" width="10.57421875" style="6" bestFit="1" customWidth="1"/>
    <col min="5" max="6" width="11.421875" style="6" customWidth="1"/>
    <col min="7" max="7" width="24.8515625" style="6" customWidth="1"/>
    <col min="8" max="8" width="46.421875" style="6" customWidth="1"/>
    <col min="9" max="9" width="10.57421875" style="6" bestFit="1" customWidth="1"/>
    <col min="10" max="10" width="10.57421875" style="6" customWidth="1"/>
    <col min="11" max="12" width="11.421875" style="6" customWidth="1"/>
    <col min="13" max="13" width="26.421875" style="6" bestFit="1" customWidth="1"/>
    <col min="14" max="14" width="37.7109375" style="6" customWidth="1"/>
    <col min="15" max="15" width="10.57421875" style="6" bestFit="1" customWidth="1"/>
    <col min="16" max="17" width="11.421875" style="6" customWidth="1"/>
    <col min="18" max="18" width="28.57421875" style="6" customWidth="1"/>
    <col min="19" max="19" width="68.421875" style="6" bestFit="1" customWidth="1"/>
    <col min="20" max="21" width="13.28125" style="6" customWidth="1"/>
    <col min="22" max="23" width="11.421875" style="6" customWidth="1"/>
    <col min="24" max="24" width="16.421875" style="6" customWidth="1"/>
    <col min="25" max="25" width="40.57421875" style="6" customWidth="1"/>
    <col min="26" max="27" width="15.28125" style="6" customWidth="1"/>
    <col min="28" max="29" width="11.421875" style="6" customWidth="1"/>
    <col min="30" max="30" width="19.28125" style="6" bestFit="1" customWidth="1"/>
    <col min="31" max="31" width="48.421875" style="6" customWidth="1"/>
    <col min="32" max="35" width="11.421875" style="6" customWidth="1"/>
    <col min="36" max="36" width="18.7109375" style="6" bestFit="1" customWidth="1"/>
    <col min="37" max="37" width="44.7109375" style="6" customWidth="1"/>
    <col min="38" max="41" width="11.421875" style="6" customWidth="1"/>
    <col min="42" max="42" width="20.7109375" style="6" customWidth="1"/>
    <col min="43" max="43" width="38.28125" style="6" customWidth="1"/>
    <col min="44" max="44" width="13.140625" style="6" customWidth="1"/>
    <col min="45" max="45" width="11.421875" style="6" customWidth="1"/>
    <col min="46" max="46" width="11.421875" style="7" customWidth="1"/>
    <col min="47" max="47" width="21.7109375" style="6" customWidth="1"/>
    <col min="48" max="48" width="39.140625" style="6" customWidth="1"/>
    <col min="49" max="49" width="10.57421875" style="6" bestFit="1" customWidth="1"/>
    <col min="50" max="16384" width="11.421875" style="6" customWidth="1"/>
  </cols>
  <sheetData>
    <row r="1" ht="152.25" customHeight="1"/>
    <row r="2" ht="18.75">
      <c r="B2" s="1" t="s">
        <v>439</v>
      </c>
    </row>
    <row r="3" spans="2:5" ht="136.5" customHeight="1">
      <c r="B3" s="49" t="s">
        <v>441</v>
      </c>
      <c r="C3" s="49"/>
      <c r="D3" s="49"/>
      <c r="E3" s="49"/>
    </row>
    <row r="4" ht="15">
      <c r="B4" s="8" t="s">
        <v>440</v>
      </c>
    </row>
    <row r="5" spans="2:4" ht="15.75">
      <c r="B5" s="8" t="s">
        <v>438</v>
      </c>
      <c r="C5" s="2"/>
      <c r="D5" s="2"/>
    </row>
    <row r="6" spans="2:4" ht="15">
      <c r="B6" s="3"/>
      <c r="C6" s="3"/>
      <c r="D6" s="3"/>
    </row>
    <row r="7" spans="2:50" ht="31.5" customHeight="1">
      <c r="B7" s="45" t="s">
        <v>0</v>
      </c>
      <c r="C7" s="45"/>
      <c r="D7" s="45"/>
      <c r="E7" s="45"/>
      <c r="F7" s="4"/>
      <c r="G7" s="45" t="s">
        <v>393</v>
      </c>
      <c r="H7" s="45"/>
      <c r="I7" s="45"/>
      <c r="J7" s="45"/>
      <c r="K7" s="4"/>
      <c r="L7" s="4"/>
      <c r="M7" s="45" t="s">
        <v>42</v>
      </c>
      <c r="N7" s="45"/>
      <c r="O7" s="45"/>
      <c r="P7" s="45"/>
      <c r="R7" s="45" t="s">
        <v>46</v>
      </c>
      <c r="S7" s="45"/>
      <c r="T7" s="45"/>
      <c r="U7" s="45"/>
      <c r="X7" s="45" t="s">
        <v>79</v>
      </c>
      <c r="Y7" s="45"/>
      <c r="Z7" s="45"/>
      <c r="AA7" s="45"/>
      <c r="AD7" s="45" t="s">
        <v>104</v>
      </c>
      <c r="AE7" s="45"/>
      <c r="AF7" s="45"/>
      <c r="AG7" s="45"/>
      <c r="AJ7" s="45" t="s">
        <v>116</v>
      </c>
      <c r="AK7" s="45"/>
      <c r="AL7" s="45"/>
      <c r="AM7" s="45"/>
      <c r="AP7" s="45" t="s">
        <v>127</v>
      </c>
      <c r="AQ7" s="45"/>
      <c r="AR7" s="45"/>
      <c r="AS7" s="45"/>
      <c r="AU7" s="45" t="s">
        <v>175</v>
      </c>
      <c r="AV7" s="45"/>
      <c r="AW7" s="45"/>
      <c r="AX7" s="45"/>
    </row>
    <row r="10" spans="2:50" ht="15">
      <c r="B10" s="46" t="s">
        <v>2</v>
      </c>
      <c r="C10" s="46" t="s">
        <v>3</v>
      </c>
      <c r="D10" s="46" t="s">
        <v>15</v>
      </c>
      <c r="E10" s="46" t="s">
        <v>381</v>
      </c>
      <c r="G10" s="46" t="s">
        <v>2</v>
      </c>
      <c r="H10" s="46" t="s">
        <v>3</v>
      </c>
      <c r="I10" s="47" t="s">
        <v>15</v>
      </c>
      <c r="J10" s="46" t="s">
        <v>381</v>
      </c>
      <c r="M10" s="46" t="s">
        <v>2</v>
      </c>
      <c r="N10" s="46" t="s">
        <v>3</v>
      </c>
      <c r="O10" s="47" t="s">
        <v>15</v>
      </c>
      <c r="P10" s="46" t="s">
        <v>381</v>
      </c>
      <c r="R10" s="46" t="s">
        <v>2</v>
      </c>
      <c r="S10" s="46" t="s">
        <v>3</v>
      </c>
      <c r="T10" s="46" t="s">
        <v>15</v>
      </c>
      <c r="U10" s="46" t="s">
        <v>381</v>
      </c>
      <c r="X10" s="46" t="s">
        <v>2</v>
      </c>
      <c r="Y10" s="46" t="s">
        <v>3</v>
      </c>
      <c r="Z10" s="47" t="s">
        <v>15</v>
      </c>
      <c r="AA10" s="46" t="s">
        <v>381</v>
      </c>
      <c r="AD10" s="46" t="s">
        <v>2</v>
      </c>
      <c r="AE10" s="46" t="s">
        <v>3</v>
      </c>
      <c r="AF10" s="46" t="s">
        <v>15</v>
      </c>
      <c r="AG10" s="46" t="s">
        <v>381</v>
      </c>
      <c r="AJ10" s="46" t="s">
        <v>2</v>
      </c>
      <c r="AK10" s="46" t="s">
        <v>3</v>
      </c>
      <c r="AL10" s="46" t="s">
        <v>15</v>
      </c>
      <c r="AM10" s="46" t="s">
        <v>381</v>
      </c>
      <c r="AP10" s="46" t="s">
        <v>2</v>
      </c>
      <c r="AQ10" s="46" t="s">
        <v>3</v>
      </c>
      <c r="AR10" s="46" t="s">
        <v>15</v>
      </c>
      <c r="AS10" s="46" t="s">
        <v>381</v>
      </c>
      <c r="AT10" s="9"/>
      <c r="AU10" s="46" t="s">
        <v>2</v>
      </c>
      <c r="AV10" s="46" t="s">
        <v>3</v>
      </c>
      <c r="AW10" s="46" t="s">
        <v>15</v>
      </c>
      <c r="AX10" s="46" t="s">
        <v>381</v>
      </c>
    </row>
    <row r="11" spans="2:50" ht="15" customHeight="1">
      <c r="B11" s="39" t="s">
        <v>1</v>
      </c>
      <c r="C11" s="5" t="s">
        <v>224</v>
      </c>
      <c r="D11" s="5">
        <v>17</v>
      </c>
      <c r="E11" s="10">
        <f>+D11/$D$23</f>
        <v>0.1504424778761062</v>
      </c>
      <c r="G11" s="35" t="s">
        <v>32</v>
      </c>
      <c r="H11" s="5" t="s">
        <v>35</v>
      </c>
      <c r="I11" s="11">
        <v>13</v>
      </c>
      <c r="J11" s="10">
        <f>+I11/$I$26</f>
        <v>0.12264150943396226</v>
      </c>
      <c r="M11" s="34" t="s">
        <v>43</v>
      </c>
      <c r="N11" s="5" t="s">
        <v>44</v>
      </c>
      <c r="O11" s="5">
        <v>7</v>
      </c>
      <c r="P11" s="10">
        <f aca="true" t="shared" si="0" ref="P11:P19">+O11/$O$19</f>
        <v>0.2692307692307692</v>
      </c>
      <c r="R11" s="34" t="s">
        <v>47</v>
      </c>
      <c r="S11" s="18" t="s">
        <v>51</v>
      </c>
      <c r="T11" s="5">
        <v>21</v>
      </c>
      <c r="U11" s="10">
        <f aca="true" t="shared" si="1" ref="U11:U22">+T11/$T$22</f>
        <v>0.23595505617977527</v>
      </c>
      <c r="X11" s="48" t="s">
        <v>80</v>
      </c>
      <c r="Y11" s="5" t="s">
        <v>260</v>
      </c>
      <c r="Z11" s="11">
        <v>18</v>
      </c>
      <c r="AA11" s="10">
        <f aca="true" t="shared" si="2" ref="AA11:AA33">+Z11/$Z$33</f>
        <v>0.13740458015267176</v>
      </c>
      <c r="AD11" s="25" t="s">
        <v>105</v>
      </c>
      <c r="AE11" s="5" t="s">
        <v>290</v>
      </c>
      <c r="AF11" s="5">
        <v>19</v>
      </c>
      <c r="AG11" s="10">
        <f aca="true" t="shared" si="3" ref="AG11:AG37">+AF11/$AF$37</f>
        <v>0.08260869565217391</v>
      </c>
      <c r="AJ11" s="25" t="s">
        <v>390</v>
      </c>
      <c r="AK11" s="5" t="s">
        <v>391</v>
      </c>
      <c r="AL11" s="5">
        <f>16+15</f>
        <v>31</v>
      </c>
      <c r="AM11" s="10">
        <f aca="true" t="shared" si="4" ref="AM11:AM35">+AL11/$AL$35</f>
        <v>0.20261437908496732</v>
      </c>
      <c r="AP11" s="25" t="s">
        <v>128</v>
      </c>
      <c r="AQ11" s="5" t="s">
        <v>133</v>
      </c>
      <c r="AR11" s="5">
        <v>10</v>
      </c>
      <c r="AS11" s="10">
        <f aca="true" t="shared" si="5" ref="AS11:AS40">+AR11/$AR$40</f>
        <v>0.09174311926605505</v>
      </c>
      <c r="AU11" s="28" t="s">
        <v>176</v>
      </c>
      <c r="AV11" s="5" t="s">
        <v>383</v>
      </c>
      <c r="AW11" s="5">
        <f>6+12</f>
        <v>18</v>
      </c>
      <c r="AX11" s="10">
        <f aca="true" t="shared" si="6" ref="AX11:AX36">+AW11/$AW$36</f>
        <v>0.23376623376623376</v>
      </c>
    </row>
    <row r="12" spans="2:50" ht="15">
      <c r="B12" s="40"/>
      <c r="C12" s="5" t="s">
        <v>394</v>
      </c>
      <c r="D12" s="5">
        <v>15</v>
      </c>
      <c r="E12" s="10">
        <f aca="true" t="shared" si="7" ref="E12:E23">+D12/$D$23</f>
        <v>0.13274336283185842</v>
      </c>
      <c r="G12" s="35"/>
      <c r="H12" s="5" t="s">
        <v>234</v>
      </c>
      <c r="I12" s="11">
        <v>13</v>
      </c>
      <c r="J12" s="10">
        <f aca="true" t="shared" si="8" ref="J12:J26">+I12/$I$26</f>
        <v>0.12264150943396226</v>
      </c>
      <c r="M12" s="34"/>
      <c r="N12" s="5" t="s">
        <v>45</v>
      </c>
      <c r="O12" s="5">
        <v>7</v>
      </c>
      <c r="P12" s="10">
        <f t="shared" si="0"/>
        <v>0.2692307692307692</v>
      </c>
      <c r="R12" s="34"/>
      <c r="S12" s="18" t="s">
        <v>54</v>
      </c>
      <c r="T12" s="5">
        <v>18</v>
      </c>
      <c r="U12" s="10">
        <f t="shared" si="1"/>
        <v>0.20224719101123595</v>
      </c>
      <c r="X12" s="48"/>
      <c r="Y12" s="5" t="s">
        <v>84</v>
      </c>
      <c r="Z12" s="11">
        <v>13</v>
      </c>
      <c r="AA12" s="10">
        <f t="shared" si="2"/>
        <v>0.09923664122137404</v>
      </c>
      <c r="AD12" s="26"/>
      <c r="AE12" s="5" t="s">
        <v>115</v>
      </c>
      <c r="AF12" s="5">
        <v>17</v>
      </c>
      <c r="AG12" s="10">
        <f t="shared" si="3"/>
        <v>0.07391304347826087</v>
      </c>
      <c r="AJ12" s="26"/>
      <c r="AK12" s="5" t="s">
        <v>117</v>
      </c>
      <c r="AL12" s="5">
        <f>12+5</f>
        <v>17</v>
      </c>
      <c r="AM12" s="10">
        <f t="shared" si="4"/>
        <v>0.1111111111111111</v>
      </c>
      <c r="AP12" s="26"/>
      <c r="AQ12" s="5" t="s">
        <v>302</v>
      </c>
      <c r="AR12" s="5">
        <v>9</v>
      </c>
      <c r="AS12" s="10">
        <f t="shared" si="5"/>
        <v>0.08256880733944955</v>
      </c>
      <c r="AU12" s="29"/>
      <c r="AV12" s="5" t="s">
        <v>384</v>
      </c>
      <c r="AW12" s="5">
        <v>7</v>
      </c>
      <c r="AX12" s="10">
        <f t="shared" si="6"/>
        <v>0.09090909090909091</v>
      </c>
    </row>
    <row r="13" spans="2:50" ht="15">
      <c r="B13" s="40"/>
      <c r="C13" s="5" t="s">
        <v>11</v>
      </c>
      <c r="D13" s="5">
        <v>14</v>
      </c>
      <c r="E13" s="10">
        <f t="shared" si="7"/>
        <v>0.12389380530973451</v>
      </c>
      <c r="G13" s="35"/>
      <c r="H13" s="5" t="s">
        <v>34</v>
      </c>
      <c r="I13" s="11">
        <v>12</v>
      </c>
      <c r="J13" s="10">
        <f t="shared" si="8"/>
        <v>0.11320754716981132</v>
      </c>
      <c r="M13" s="34"/>
      <c r="N13" s="5" t="s">
        <v>246</v>
      </c>
      <c r="O13" s="5">
        <v>4</v>
      </c>
      <c r="P13" s="10">
        <f t="shared" si="0"/>
        <v>0.15384615384615385</v>
      </c>
      <c r="R13" s="34"/>
      <c r="S13" s="18" t="s">
        <v>250</v>
      </c>
      <c r="T13" s="5">
        <v>12</v>
      </c>
      <c r="U13" s="10">
        <f t="shared" si="1"/>
        <v>0.1348314606741573</v>
      </c>
      <c r="X13" s="48"/>
      <c r="Y13" s="5" t="s">
        <v>83</v>
      </c>
      <c r="Z13" s="11">
        <v>12</v>
      </c>
      <c r="AA13" s="10">
        <f t="shared" si="2"/>
        <v>0.0916030534351145</v>
      </c>
      <c r="AD13" s="26"/>
      <c r="AE13" s="5" t="s">
        <v>288</v>
      </c>
      <c r="AF13" s="5">
        <v>16</v>
      </c>
      <c r="AG13" s="10">
        <f t="shared" si="3"/>
        <v>0.06956521739130435</v>
      </c>
      <c r="AJ13" s="26"/>
      <c r="AK13" s="5" t="s">
        <v>120</v>
      </c>
      <c r="AL13" s="5">
        <v>12</v>
      </c>
      <c r="AM13" s="10">
        <f t="shared" si="4"/>
        <v>0.0784313725490196</v>
      </c>
      <c r="AP13" s="26"/>
      <c r="AQ13" s="5" t="s">
        <v>142</v>
      </c>
      <c r="AR13" s="5">
        <v>9</v>
      </c>
      <c r="AS13" s="10">
        <f t="shared" si="5"/>
        <v>0.08256880733944955</v>
      </c>
      <c r="AU13" s="29"/>
      <c r="AV13" s="5" t="s">
        <v>85</v>
      </c>
      <c r="AW13" s="5">
        <v>5</v>
      </c>
      <c r="AX13" s="10">
        <f t="shared" si="6"/>
        <v>0.06493506493506493</v>
      </c>
    </row>
    <row r="14" spans="2:50" ht="15">
      <c r="B14" s="40"/>
      <c r="C14" s="5" t="s">
        <v>225</v>
      </c>
      <c r="D14" s="5">
        <v>12</v>
      </c>
      <c r="E14" s="10">
        <f t="shared" si="7"/>
        <v>0.10619469026548672</v>
      </c>
      <c r="G14" s="35"/>
      <c r="H14" s="5" t="s">
        <v>37</v>
      </c>
      <c r="I14" s="11">
        <v>11</v>
      </c>
      <c r="J14" s="10">
        <f t="shared" si="8"/>
        <v>0.10377358490566038</v>
      </c>
      <c r="M14" s="34"/>
      <c r="N14" s="5" t="s">
        <v>248</v>
      </c>
      <c r="O14" s="5">
        <v>3</v>
      </c>
      <c r="P14" s="10">
        <f t="shared" si="0"/>
        <v>0.11538461538461539</v>
      </c>
      <c r="R14" s="34"/>
      <c r="S14" s="18" t="s">
        <v>50</v>
      </c>
      <c r="T14" s="5">
        <v>10</v>
      </c>
      <c r="U14" s="10">
        <f t="shared" si="1"/>
        <v>0.11235955056179775</v>
      </c>
      <c r="X14" s="48"/>
      <c r="Y14" s="5" t="s">
        <v>262</v>
      </c>
      <c r="Z14" s="11">
        <v>12</v>
      </c>
      <c r="AA14" s="10">
        <f t="shared" si="2"/>
        <v>0.0916030534351145</v>
      </c>
      <c r="AD14" s="26"/>
      <c r="AE14" s="5" t="s">
        <v>286</v>
      </c>
      <c r="AF14" s="5">
        <v>13</v>
      </c>
      <c r="AG14" s="10">
        <f t="shared" si="3"/>
        <v>0.05652173913043478</v>
      </c>
      <c r="AJ14" s="26"/>
      <c r="AK14" s="5" t="s">
        <v>124</v>
      </c>
      <c r="AL14" s="5">
        <v>12</v>
      </c>
      <c r="AM14" s="10">
        <f t="shared" si="4"/>
        <v>0.0784313725490196</v>
      </c>
      <c r="AP14" s="26"/>
      <c r="AQ14" s="5" t="s">
        <v>303</v>
      </c>
      <c r="AR14" s="5">
        <v>8</v>
      </c>
      <c r="AS14" s="10">
        <f t="shared" si="5"/>
        <v>0.07339449541284404</v>
      </c>
      <c r="AU14" s="29"/>
      <c r="AV14" s="5" t="s">
        <v>183</v>
      </c>
      <c r="AW14" s="5">
        <v>5</v>
      </c>
      <c r="AX14" s="10">
        <f t="shared" si="6"/>
        <v>0.06493506493506493</v>
      </c>
    </row>
    <row r="15" spans="2:50" ht="15">
      <c r="B15" s="40"/>
      <c r="C15" s="5" t="s">
        <v>9</v>
      </c>
      <c r="D15" s="5">
        <v>11</v>
      </c>
      <c r="E15" s="10">
        <f t="shared" si="7"/>
        <v>0.09734513274336283</v>
      </c>
      <c r="G15" s="35"/>
      <c r="H15" s="5" t="s">
        <v>36</v>
      </c>
      <c r="I15" s="11">
        <v>10</v>
      </c>
      <c r="J15" s="10">
        <f t="shared" si="8"/>
        <v>0.09433962264150944</v>
      </c>
      <c r="M15" s="34"/>
      <c r="N15" s="5" t="s">
        <v>249</v>
      </c>
      <c r="O15" s="5">
        <v>2</v>
      </c>
      <c r="P15" s="10">
        <f t="shared" si="0"/>
        <v>0.07692307692307693</v>
      </c>
      <c r="R15" s="34"/>
      <c r="S15" s="18" t="s">
        <v>52</v>
      </c>
      <c r="T15" s="5">
        <v>10</v>
      </c>
      <c r="U15" s="10">
        <f t="shared" si="1"/>
        <v>0.11235955056179775</v>
      </c>
      <c r="X15" s="48"/>
      <c r="Y15" s="5" t="s">
        <v>265</v>
      </c>
      <c r="Z15" s="11">
        <v>11</v>
      </c>
      <c r="AA15" s="10">
        <f t="shared" si="2"/>
        <v>0.08396946564885496</v>
      </c>
      <c r="AD15" s="26"/>
      <c r="AE15" s="5" t="s">
        <v>285</v>
      </c>
      <c r="AF15" s="5">
        <v>12</v>
      </c>
      <c r="AG15" s="10">
        <f t="shared" si="3"/>
        <v>0.05217391304347826</v>
      </c>
      <c r="AJ15" s="26"/>
      <c r="AK15" s="5" t="s">
        <v>292</v>
      </c>
      <c r="AL15" s="5">
        <v>10</v>
      </c>
      <c r="AM15" s="10">
        <f t="shared" si="4"/>
        <v>0.06535947712418301</v>
      </c>
      <c r="AP15" s="26"/>
      <c r="AQ15" s="5" t="s">
        <v>306</v>
      </c>
      <c r="AR15" s="5">
        <v>8</v>
      </c>
      <c r="AS15" s="10">
        <f t="shared" si="5"/>
        <v>0.07339449541284404</v>
      </c>
      <c r="AU15" s="29"/>
      <c r="AV15" s="5" t="s">
        <v>182</v>
      </c>
      <c r="AW15" s="5">
        <v>4</v>
      </c>
      <c r="AX15" s="10">
        <f t="shared" si="6"/>
        <v>0.05194805194805195</v>
      </c>
    </row>
    <row r="16" spans="2:50" ht="15">
      <c r="B16" s="40"/>
      <c r="C16" s="5" t="s">
        <v>10</v>
      </c>
      <c r="D16" s="5">
        <v>10</v>
      </c>
      <c r="E16" s="10">
        <f t="shared" si="7"/>
        <v>0.08849557522123894</v>
      </c>
      <c r="G16" s="35"/>
      <c r="H16" s="5" t="s">
        <v>238</v>
      </c>
      <c r="I16" s="11">
        <v>10</v>
      </c>
      <c r="J16" s="10">
        <f t="shared" si="8"/>
        <v>0.09433962264150944</v>
      </c>
      <c r="M16" s="34"/>
      <c r="N16" s="5" t="s">
        <v>245</v>
      </c>
      <c r="O16" s="5">
        <v>1</v>
      </c>
      <c r="P16" s="10">
        <f t="shared" si="0"/>
        <v>0.038461538461538464</v>
      </c>
      <c r="R16" s="34"/>
      <c r="S16" s="18" t="s">
        <v>57</v>
      </c>
      <c r="T16" s="5">
        <v>5</v>
      </c>
      <c r="U16" s="10">
        <f t="shared" si="1"/>
        <v>0.056179775280898875</v>
      </c>
      <c r="X16" s="48"/>
      <c r="Y16" s="5" t="s">
        <v>261</v>
      </c>
      <c r="Z16" s="11">
        <v>10</v>
      </c>
      <c r="AA16" s="10">
        <f t="shared" si="2"/>
        <v>0.07633587786259542</v>
      </c>
      <c r="AD16" s="26"/>
      <c r="AE16" s="5" t="s">
        <v>387</v>
      </c>
      <c r="AF16" s="5">
        <v>12</v>
      </c>
      <c r="AG16" s="10">
        <f t="shared" si="3"/>
        <v>0.05217391304347826</v>
      </c>
      <c r="AJ16" s="26"/>
      <c r="AK16" s="5" t="s">
        <v>392</v>
      </c>
      <c r="AL16" s="5">
        <v>10</v>
      </c>
      <c r="AM16" s="10">
        <f t="shared" si="4"/>
        <v>0.06535947712418301</v>
      </c>
      <c r="AP16" s="26"/>
      <c r="AQ16" s="5" t="s">
        <v>301</v>
      </c>
      <c r="AR16" s="5">
        <v>7</v>
      </c>
      <c r="AS16" s="10">
        <f t="shared" si="5"/>
        <v>0.06422018348623854</v>
      </c>
      <c r="AU16" s="29"/>
      <c r="AV16" s="5" t="s">
        <v>186</v>
      </c>
      <c r="AW16" s="5">
        <v>4</v>
      </c>
      <c r="AX16" s="10">
        <f t="shared" si="6"/>
        <v>0.05194805194805195</v>
      </c>
    </row>
    <row r="17" spans="2:50" ht="15">
      <c r="B17" s="40"/>
      <c r="C17" s="5" t="s">
        <v>14</v>
      </c>
      <c r="D17" s="5">
        <v>9</v>
      </c>
      <c r="E17" s="10">
        <f t="shared" si="7"/>
        <v>0.07964601769911504</v>
      </c>
      <c r="G17" s="35"/>
      <c r="H17" s="5" t="s">
        <v>237</v>
      </c>
      <c r="I17" s="11">
        <v>9</v>
      </c>
      <c r="J17" s="10">
        <f t="shared" si="8"/>
        <v>0.08490566037735849</v>
      </c>
      <c r="M17" s="34"/>
      <c r="N17" s="5" t="s">
        <v>247</v>
      </c>
      <c r="O17" s="5">
        <v>1</v>
      </c>
      <c r="P17" s="10">
        <f t="shared" si="0"/>
        <v>0.038461538461538464</v>
      </c>
      <c r="R17" s="34"/>
      <c r="S17" s="18" t="s">
        <v>53</v>
      </c>
      <c r="T17" s="5">
        <v>6</v>
      </c>
      <c r="U17" s="10">
        <f t="shared" si="1"/>
        <v>0.06741573033707865</v>
      </c>
      <c r="X17" s="48"/>
      <c r="Y17" s="5" t="s">
        <v>412</v>
      </c>
      <c r="Z17" s="11">
        <v>1</v>
      </c>
      <c r="AA17" s="10">
        <f t="shared" si="2"/>
        <v>0.007633587786259542</v>
      </c>
      <c r="AD17" s="26"/>
      <c r="AE17" s="5" t="s">
        <v>289</v>
      </c>
      <c r="AF17" s="5">
        <v>12</v>
      </c>
      <c r="AG17" s="10">
        <f t="shared" si="3"/>
        <v>0.05217391304347826</v>
      </c>
      <c r="AJ17" s="26"/>
      <c r="AK17" s="5" t="s">
        <v>298</v>
      </c>
      <c r="AL17" s="5">
        <v>10</v>
      </c>
      <c r="AM17" s="10">
        <f t="shared" si="4"/>
        <v>0.06535947712418301</v>
      </c>
      <c r="AP17" s="26"/>
      <c r="AQ17" s="5" t="s">
        <v>136</v>
      </c>
      <c r="AR17" s="5">
        <v>5</v>
      </c>
      <c r="AS17" s="10">
        <f t="shared" si="5"/>
        <v>0.045871559633027525</v>
      </c>
      <c r="AU17" s="29"/>
      <c r="AV17" s="5" t="s">
        <v>187</v>
      </c>
      <c r="AW17" s="5">
        <v>4</v>
      </c>
      <c r="AX17" s="10">
        <f t="shared" si="6"/>
        <v>0.05194805194805195</v>
      </c>
    </row>
    <row r="18" spans="2:50" ht="15">
      <c r="B18" s="40"/>
      <c r="C18" s="5" t="s">
        <v>12</v>
      </c>
      <c r="D18" s="5">
        <v>9</v>
      </c>
      <c r="E18" s="10">
        <f t="shared" si="7"/>
        <v>0.07964601769911504</v>
      </c>
      <c r="G18" s="35"/>
      <c r="H18" s="5" t="s">
        <v>239</v>
      </c>
      <c r="I18" s="11">
        <v>8</v>
      </c>
      <c r="J18" s="10">
        <f t="shared" si="8"/>
        <v>0.07547169811320754</v>
      </c>
      <c r="M18" s="34"/>
      <c r="N18" s="5" t="s">
        <v>404</v>
      </c>
      <c r="O18" s="6">
        <v>1</v>
      </c>
      <c r="P18" s="10">
        <f t="shared" si="0"/>
        <v>0.038461538461538464</v>
      </c>
      <c r="R18" s="34"/>
      <c r="S18" s="18" t="s">
        <v>56</v>
      </c>
      <c r="T18" s="5">
        <v>3</v>
      </c>
      <c r="U18" s="10">
        <f t="shared" si="1"/>
        <v>0.033707865168539325</v>
      </c>
      <c r="X18" s="48"/>
      <c r="Y18" s="5" t="s">
        <v>266</v>
      </c>
      <c r="Z18" s="11">
        <v>10</v>
      </c>
      <c r="AA18" s="10">
        <f t="shared" si="2"/>
        <v>0.07633587786259542</v>
      </c>
      <c r="AD18" s="26"/>
      <c r="AE18" s="5" t="s">
        <v>388</v>
      </c>
      <c r="AF18" s="5">
        <v>12</v>
      </c>
      <c r="AG18" s="10">
        <f t="shared" si="3"/>
        <v>0.05217391304347826</v>
      </c>
      <c r="AJ18" s="26"/>
      <c r="AK18" s="5" t="s">
        <v>123</v>
      </c>
      <c r="AL18" s="5">
        <v>8</v>
      </c>
      <c r="AM18" s="10">
        <f t="shared" si="4"/>
        <v>0.05228758169934641</v>
      </c>
      <c r="AP18" s="26"/>
      <c r="AQ18" s="5" t="s">
        <v>304</v>
      </c>
      <c r="AR18" s="5">
        <v>5</v>
      </c>
      <c r="AS18" s="10">
        <f t="shared" si="5"/>
        <v>0.045871559633027525</v>
      </c>
      <c r="AU18" s="29"/>
      <c r="AV18" s="5" t="s">
        <v>329</v>
      </c>
      <c r="AW18" s="5">
        <v>3</v>
      </c>
      <c r="AX18" s="10">
        <f t="shared" si="6"/>
        <v>0.03896103896103896</v>
      </c>
    </row>
    <row r="19" spans="2:50" ht="15">
      <c r="B19" s="40"/>
      <c r="C19" s="5" t="s">
        <v>13</v>
      </c>
      <c r="D19" s="5">
        <v>7</v>
      </c>
      <c r="E19" s="10">
        <f t="shared" si="7"/>
        <v>0.061946902654867256</v>
      </c>
      <c r="G19" s="35"/>
      <c r="H19" s="5" t="s">
        <v>236</v>
      </c>
      <c r="I19" s="11">
        <v>6</v>
      </c>
      <c r="J19" s="10">
        <f t="shared" si="8"/>
        <v>0.05660377358490566</v>
      </c>
      <c r="M19" s="36" t="s">
        <v>382</v>
      </c>
      <c r="N19" s="37"/>
      <c r="O19" s="5">
        <f>SUM(O11:O18)</f>
        <v>26</v>
      </c>
      <c r="P19" s="10">
        <f t="shared" si="0"/>
        <v>1</v>
      </c>
      <c r="R19" s="34"/>
      <c r="S19" s="18" t="s">
        <v>55</v>
      </c>
      <c r="T19" s="5">
        <v>2</v>
      </c>
      <c r="U19" s="10">
        <f t="shared" si="1"/>
        <v>0.02247191011235955</v>
      </c>
      <c r="X19" s="48"/>
      <c r="Y19" s="5" t="s">
        <v>85</v>
      </c>
      <c r="Z19" s="11">
        <v>9</v>
      </c>
      <c r="AA19" s="10">
        <f t="shared" si="2"/>
        <v>0.06870229007633588</v>
      </c>
      <c r="AD19" s="26"/>
      <c r="AE19" s="5" t="s">
        <v>114</v>
      </c>
      <c r="AF19" s="5">
        <v>12</v>
      </c>
      <c r="AG19" s="10">
        <f t="shared" si="3"/>
        <v>0.05217391304347826</v>
      </c>
      <c r="AJ19" s="26"/>
      <c r="AK19" s="5" t="s">
        <v>125</v>
      </c>
      <c r="AL19" s="5">
        <v>8</v>
      </c>
      <c r="AM19" s="10">
        <f t="shared" si="4"/>
        <v>0.05228758169934641</v>
      </c>
      <c r="AP19" s="26"/>
      <c r="AQ19" s="5" t="s">
        <v>144</v>
      </c>
      <c r="AR19" s="5">
        <v>5</v>
      </c>
      <c r="AS19" s="10">
        <f t="shared" si="5"/>
        <v>0.045871559633027525</v>
      </c>
      <c r="AU19" s="29"/>
      <c r="AV19" s="5" t="s">
        <v>189</v>
      </c>
      <c r="AW19" s="5">
        <v>3</v>
      </c>
      <c r="AX19" s="10">
        <f t="shared" si="6"/>
        <v>0.03896103896103896</v>
      </c>
    </row>
    <row r="20" spans="2:50" ht="15">
      <c r="B20" s="40"/>
      <c r="C20" s="5" t="s">
        <v>7</v>
      </c>
      <c r="D20" s="5">
        <v>5</v>
      </c>
      <c r="E20" s="10">
        <f t="shared" si="7"/>
        <v>0.04424778761061947</v>
      </c>
      <c r="G20" s="35"/>
      <c r="H20" s="5" t="s">
        <v>235</v>
      </c>
      <c r="I20" s="11">
        <v>4</v>
      </c>
      <c r="J20" s="10">
        <f t="shared" si="8"/>
        <v>0.03773584905660377</v>
      </c>
      <c r="R20" s="34"/>
      <c r="S20" s="6" t="s">
        <v>405</v>
      </c>
      <c r="T20" s="5">
        <v>1</v>
      </c>
      <c r="U20" s="10">
        <f t="shared" si="1"/>
        <v>0.011235955056179775</v>
      </c>
      <c r="X20" s="48"/>
      <c r="Y20" s="5" t="s">
        <v>86</v>
      </c>
      <c r="Z20" s="11">
        <v>7</v>
      </c>
      <c r="AA20" s="10">
        <f t="shared" si="2"/>
        <v>0.05343511450381679</v>
      </c>
      <c r="AD20" s="26"/>
      <c r="AE20" s="5" t="s">
        <v>112</v>
      </c>
      <c r="AF20" s="5">
        <v>11</v>
      </c>
      <c r="AG20" s="10">
        <f t="shared" si="3"/>
        <v>0.04782608695652174</v>
      </c>
      <c r="AJ20" s="26"/>
      <c r="AK20" s="5" t="s">
        <v>119</v>
      </c>
      <c r="AL20" s="5">
        <v>6</v>
      </c>
      <c r="AM20" s="10">
        <f t="shared" si="4"/>
        <v>0.0392156862745098</v>
      </c>
      <c r="AP20" s="26"/>
      <c r="AQ20" s="5" t="s">
        <v>300</v>
      </c>
      <c r="AR20" s="5">
        <v>4</v>
      </c>
      <c r="AS20" s="10">
        <f t="shared" si="5"/>
        <v>0.03669724770642202</v>
      </c>
      <c r="AU20" s="29"/>
      <c r="AV20" s="5" t="s">
        <v>330</v>
      </c>
      <c r="AW20" s="5">
        <v>3</v>
      </c>
      <c r="AX20" s="10">
        <f t="shared" si="6"/>
        <v>0.03896103896103896</v>
      </c>
    </row>
    <row r="21" spans="2:50" ht="15">
      <c r="B21" s="40"/>
      <c r="C21" s="5" t="s">
        <v>8</v>
      </c>
      <c r="D21" s="5">
        <v>3</v>
      </c>
      <c r="E21" s="10">
        <f t="shared" si="7"/>
        <v>0.02654867256637168</v>
      </c>
      <c r="G21" s="35"/>
      <c r="H21" s="5" t="s">
        <v>241</v>
      </c>
      <c r="I21" s="11">
        <v>3</v>
      </c>
      <c r="J21" s="10">
        <f t="shared" si="8"/>
        <v>0.02830188679245283</v>
      </c>
      <c r="R21" s="34"/>
      <c r="S21" s="21" t="s">
        <v>406</v>
      </c>
      <c r="T21" s="5">
        <v>1</v>
      </c>
      <c r="U21" s="10">
        <f t="shared" si="1"/>
        <v>0.011235955056179775</v>
      </c>
      <c r="X21" s="48"/>
      <c r="Y21" s="5" t="s">
        <v>264</v>
      </c>
      <c r="Z21" s="11">
        <v>7</v>
      </c>
      <c r="AA21" s="10">
        <f t="shared" si="2"/>
        <v>0.05343511450381679</v>
      </c>
      <c r="AD21" s="26"/>
      <c r="AE21" s="5" t="s">
        <v>284</v>
      </c>
      <c r="AF21" s="5">
        <v>10</v>
      </c>
      <c r="AG21" s="10">
        <f t="shared" si="3"/>
        <v>0.043478260869565216</v>
      </c>
      <c r="AJ21" s="26"/>
      <c r="AK21" s="5" t="s">
        <v>118</v>
      </c>
      <c r="AL21" s="5">
        <v>5</v>
      </c>
      <c r="AM21" s="10">
        <f t="shared" si="4"/>
        <v>0.032679738562091505</v>
      </c>
      <c r="AP21" s="26"/>
      <c r="AQ21" s="5" t="s">
        <v>140</v>
      </c>
      <c r="AR21" s="5">
        <v>5</v>
      </c>
      <c r="AS21" s="10">
        <f t="shared" si="5"/>
        <v>0.045871559633027525</v>
      </c>
      <c r="AU21" s="29"/>
      <c r="AV21" s="5" t="s">
        <v>385</v>
      </c>
      <c r="AW21" s="5">
        <v>2</v>
      </c>
      <c r="AX21" s="10">
        <f t="shared" si="6"/>
        <v>0.025974025974025976</v>
      </c>
    </row>
    <row r="22" spans="2:50" ht="15">
      <c r="B22" s="41"/>
      <c r="C22" s="5" t="s">
        <v>395</v>
      </c>
      <c r="D22" s="5">
        <v>1</v>
      </c>
      <c r="E22" s="10">
        <f t="shared" si="7"/>
        <v>0.008849557522123894</v>
      </c>
      <c r="G22" s="35"/>
      <c r="H22" s="5" t="s">
        <v>403</v>
      </c>
      <c r="I22" s="11">
        <v>2</v>
      </c>
      <c r="J22" s="10">
        <f t="shared" si="8"/>
        <v>0.018867924528301886</v>
      </c>
      <c r="R22" s="36" t="s">
        <v>382</v>
      </c>
      <c r="S22" s="37"/>
      <c r="T22" s="5">
        <f>SUM(T11:T21)</f>
        <v>89</v>
      </c>
      <c r="U22" s="10">
        <f t="shared" si="1"/>
        <v>1</v>
      </c>
      <c r="X22" s="48"/>
      <c r="Y22" s="5" t="s">
        <v>410</v>
      </c>
      <c r="Z22" s="11">
        <v>1</v>
      </c>
      <c r="AA22" s="10">
        <f t="shared" si="2"/>
        <v>0.007633587786259542</v>
      </c>
      <c r="AD22" s="26"/>
      <c r="AE22" s="5" t="s">
        <v>419</v>
      </c>
      <c r="AF22" s="5">
        <v>1</v>
      </c>
      <c r="AG22" s="10">
        <f t="shared" si="3"/>
        <v>0.004347826086956522</v>
      </c>
      <c r="AJ22" s="26"/>
      <c r="AK22" s="5" t="s">
        <v>423</v>
      </c>
      <c r="AL22" s="5">
        <v>1</v>
      </c>
      <c r="AM22" s="10">
        <f t="shared" si="4"/>
        <v>0.006535947712418301</v>
      </c>
      <c r="AP22" s="26"/>
      <c r="AQ22" s="5" t="s">
        <v>427</v>
      </c>
      <c r="AR22" s="5">
        <v>2</v>
      </c>
      <c r="AS22" s="10">
        <f t="shared" si="5"/>
        <v>0.01834862385321101</v>
      </c>
      <c r="AU22" s="29"/>
      <c r="AV22" s="5" t="s">
        <v>434</v>
      </c>
      <c r="AW22" s="5">
        <v>1</v>
      </c>
      <c r="AX22" s="10">
        <f t="shared" si="6"/>
        <v>0.012987012987012988</v>
      </c>
    </row>
    <row r="23" spans="1:50" ht="15">
      <c r="A23" s="7"/>
      <c r="B23" s="36" t="s">
        <v>382</v>
      </c>
      <c r="C23" s="37"/>
      <c r="D23" s="5">
        <f>SUM(D11:D22)</f>
        <v>113</v>
      </c>
      <c r="E23" s="10">
        <f t="shared" si="7"/>
        <v>1</v>
      </c>
      <c r="G23" s="35"/>
      <c r="H23" s="5" t="s">
        <v>39</v>
      </c>
      <c r="I23" s="11">
        <v>2</v>
      </c>
      <c r="J23" s="10">
        <f t="shared" si="8"/>
        <v>0.018867924528301886</v>
      </c>
      <c r="R23" s="12"/>
      <c r="S23" s="12"/>
      <c r="T23" s="7"/>
      <c r="U23" s="13"/>
      <c r="X23" s="48"/>
      <c r="Y23" s="5" t="s">
        <v>263</v>
      </c>
      <c r="Z23" s="11">
        <v>5</v>
      </c>
      <c r="AA23" s="10">
        <f t="shared" si="2"/>
        <v>0.03816793893129771</v>
      </c>
      <c r="AD23" s="26"/>
      <c r="AE23" s="5" t="s">
        <v>110</v>
      </c>
      <c r="AF23" s="5">
        <v>10</v>
      </c>
      <c r="AG23" s="10">
        <f t="shared" si="3"/>
        <v>0.043478260869565216</v>
      </c>
      <c r="AJ23" s="26"/>
      <c r="AK23" s="5" t="s">
        <v>293</v>
      </c>
      <c r="AL23" s="5">
        <v>5</v>
      </c>
      <c r="AM23" s="10">
        <f t="shared" si="4"/>
        <v>0.032679738562091505</v>
      </c>
      <c r="AP23" s="26"/>
      <c r="AQ23" s="5" t="s">
        <v>135</v>
      </c>
      <c r="AR23" s="5">
        <v>3</v>
      </c>
      <c r="AS23" s="10">
        <f t="shared" si="5"/>
        <v>0.027522935779816515</v>
      </c>
      <c r="AU23" s="29"/>
      <c r="AV23" s="5" t="s">
        <v>185</v>
      </c>
      <c r="AW23" s="5">
        <v>2</v>
      </c>
      <c r="AX23" s="10">
        <f t="shared" si="6"/>
        <v>0.025974025974025976</v>
      </c>
    </row>
    <row r="24" spans="2:50" ht="15">
      <c r="B24" s="12"/>
      <c r="C24" s="7"/>
      <c r="D24" s="7"/>
      <c r="G24" s="35"/>
      <c r="H24" s="5" t="s">
        <v>242</v>
      </c>
      <c r="I24" s="11">
        <v>2</v>
      </c>
      <c r="J24" s="10">
        <f t="shared" si="8"/>
        <v>0.018867924528301886</v>
      </c>
      <c r="R24" s="46" t="s">
        <v>2</v>
      </c>
      <c r="S24" s="46" t="s">
        <v>3</v>
      </c>
      <c r="T24" s="46" t="s">
        <v>15</v>
      </c>
      <c r="U24" s="46" t="s">
        <v>381</v>
      </c>
      <c r="X24" s="48"/>
      <c r="Y24" s="5" t="s">
        <v>267</v>
      </c>
      <c r="Z24" s="11">
        <v>5</v>
      </c>
      <c r="AA24" s="10">
        <f t="shared" si="2"/>
        <v>0.03816793893129771</v>
      </c>
      <c r="AD24" s="26"/>
      <c r="AE24" s="5" t="s">
        <v>109</v>
      </c>
      <c r="AF24" s="5">
        <v>9</v>
      </c>
      <c r="AG24" s="10">
        <f t="shared" si="3"/>
        <v>0.0391304347826087</v>
      </c>
      <c r="AJ24" s="26"/>
      <c r="AK24" s="5" t="s">
        <v>122</v>
      </c>
      <c r="AL24" s="5">
        <v>4</v>
      </c>
      <c r="AM24" s="10">
        <f t="shared" si="4"/>
        <v>0.026143790849673203</v>
      </c>
      <c r="AP24" s="26"/>
      <c r="AQ24" s="5" t="s">
        <v>299</v>
      </c>
      <c r="AR24" s="5">
        <v>3</v>
      </c>
      <c r="AS24" s="10">
        <f t="shared" si="5"/>
        <v>0.027522935779816515</v>
      </c>
      <c r="AU24" s="29"/>
      <c r="AV24" s="5" t="s">
        <v>85</v>
      </c>
      <c r="AW24" s="5">
        <v>2</v>
      </c>
      <c r="AX24" s="10">
        <f t="shared" si="6"/>
        <v>0.025974025974025976</v>
      </c>
    </row>
    <row r="25" spans="2:50" ht="15" customHeight="1">
      <c r="B25" s="46" t="s">
        <v>2</v>
      </c>
      <c r="C25" s="46" t="s">
        <v>3</v>
      </c>
      <c r="D25" s="46" t="s">
        <v>15</v>
      </c>
      <c r="E25" s="46" t="s">
        <v>381</v>
      </c>
      <c r="G25" s="35"/>
      <c r="H25" s="5" t="s">
        <v>240</v>
      </c>
      <c r="I25" s="11">
        <v>1</v>
      </c>
      <c r="J25" s="10">
        <f t="shared" si="8"/>
        <v>0.009433962264150943</v>
      </c>
      <c r="R25" s="28" t="s">
        <v>48</v>
      </c>
      <c r="S25" s="5" t="s">
        <v>58</v>
      </c>
      <c r="T25" s="5">
        <v>15</v>
      </c>
      <c r="U25" s="10">
        <f aca="true" t="shared" si="9" ref="U25:U36">+T25/$T$36</f>
        <v>0.19736842105263158</v>
      </c>
      <c r="X25" s="48"/>
      <c r="Y25" s="5" t="s">
        <v>268</v>
      </c>
      <c r="Z25" s="11">
        <v>4</v>
      </c>
      <c r="AA25" s="10">
        <f t="shared" si="2"/>
        <v>0.030534351145038167</v>
      </c>
      <c r="AD25" s="26"/>
      <c r="AE25" s="5" t="s">
        <v>111</v>
      </c>
      <c r="AF25" s="5">
        <v>9</v>
      </c>
      <c r="AG25" s="10">
        <f t="shared" si="3"/>
        <v>0.0391304347826087</v>
      </c>
      <c r="AJ25" s="26"/>
      <c r="AK25" s="5" t="s">
        <v>121</v>
      </c>
      <c r="AL25" s="5">
        <v>3</v>
      </c>
      <c r="AM25" s="10">
        <f t="shared" si="4"/>
        <v>0.0196078431372549</v>
      </c>
      <c r="AP25" s="26"/>
      <c r="AQ25" s="5" t="s">
        <v>305</v>
      </c>
      <c r="AR25" s="5">
        <v>3</v>
      </c>
      <c r="AS25" s="10">
        <f t="shared" si="5"/>
        <v>0.027522935779816515</v>
      </c>
      <c r="AU25" s="29"/>
      <c r="AV25" s="5" t="s">
        <v>332</v>
      </c>
      <c r="AW25" s="5">
        <v>2</v>
      </c>
      <c r="AX25" s="10">
        <f t="shared" si="6"/>
        <v>0.025974025974025976</v>
      </c>
    </row>
    <row r="26" spans="2:50" ht="15">
      <c r="B26" s="30" t="s">
        <v>4</v>
      </c>
      <c r="C26" s="5" t="s">
        <v>16</v>
      </c>
      <c r="D26" s="5">
        <v>5</v>
      </c>
      <c r="E26" s="10">
        <f aca="true" t="shared" si="10" ref="E26:E35">+D26/$D$35</f>
        <v>0.21739130434782608</v>
      </c>
      <c r="G26" s="36" t="s">
        <v>382</v>
      </c>
      <c r="H26" s="37"/>
      <c r="I26" s="5">
        <f>SUM(I11:I25)</f>
        <v>106</v>
      </c>
      <c r="J26" s="10">
        <f t="shared" si="8"/>
        <v>1</v>
      </c>
      <c r="R26" s="29"/>
      <c r="S26" s="5" t="s">
        <v>61</v>
      </c>
      <c r="T26" s="5">
        <v>12</v>
      </c>
      <c r="U26" s="10">
        <f t="shared" si="9"/>
        <v>0.15789473684210525</v>
      </c>
      <c r="X26" s="48"/>
      <c r="Y26" s="5" t="s">
        <v>88</v>
      </c>
      <c r="Z26" s="11">
        <v>3</v>
      </c>
      <c r="AA26" s="10">
        <f t="shared" si="2"/>
        <v>0.022900763358778626</v>
      </c>
      <c r="AD26" s="26"/>
      <c r="AE26" s="5" t="s">
        <v>291</v>
      </c>
      <c r="AF26" s="5">
        <v>9</v>
      </c>
      <c r="AG26" s="10">
        <f t="shared" si="3"/>
        <v>0.0391304347826087</v>
      </c>
      <c r="AJ26" s="26"/>
      <c r="AK26" s="5" t="s">
        <v>294</v>
      </c>
      <c r="AL26" s="5">
        <v>2</v>
      </c>
      <c r="AM26" s="10">
        <f t="shared" si="4"/>
        <v>0.013071895424836602</v>
      </c>
      <c r="AP26" s="26"/>
      <c r="AQ26" s="5" t="s">
        <v>141</v>
      </c>
      <c r="AR26" s="5">
        <v>3</v>
      </c>
      <c r="AS26" s="10">
        <f t="shared" si="5"/>
        <v>0.027522935779816515</v>
      </c>
      <c r="AU26" s="29"/>
      <c r="AV26" s="5" t="s">
        <v>190</v>
      </c>
      <c r="AW26" s="5">
        <v>2</v>
      </c>
      <c r="AX26" s="10">
        <f t="shared" si="6"/>
        <v>0.025974025974025976</v>
      </c>
    </row>
    <row r="27" spans="2:50" ht="15">
      <c r="B27" s="31"/>
      <c r="C27" s="5" t="s">
        <v>17</v>
      </c>
      <c r="D27" s="5">
        <v>4</v>
      </c>
      <c r="E27" s="10">
        <f t="shared" si="10"/>
        <v>0.17391304347826086</v>
      </c>
      <c r="G27" s="12"/>
      <c r="H27" s="12"/>
      <c r="I27" s="7"/>
      <c r="J27" s="13"/>
      <c r="R27" s="29"/>
      <c r="S27" s="5" t="s">
        <v>62</v>
      </c>
      <c r="T27" s="5">
        <v>11</v>
      </c>
      <c r="U27" s="10">
        <f t="shared" si="9"/>
        <v>0.14473684210526316</v>
      </c>
      <c r="X27" s="48"/>
      <c r="Y27" s="5" t="s">
        <v>87</v>
      </c>
      <c r="Z27" s="11">
        <v>2</v>
      </c>
      <c r="AA27" s="10">
        <f t="shared" si="2"/>
        <v>0.015267175572519083</v>
      </c>
      <c r="AD27" s="26"/>
      <c r="AE27" s="5" t="s">
        <v>106</v>
      </c>
      <c r="AF27" s="5">
        <v>8</v>
      </c>
      <c r="AG27" s="10">
        <f t="shared" si="3"/>
        <v>0.034782608695652174</v>
      </c>
      <c r="AJ27" s="26"/>
      <c r="AK27" s="5" t="s">
        <v>297</v>
      </c>
      <c r="AL27" s="5">
        <v>2</v>
      </c>
      <c r="AM27" s="10">
        <f t="shared" si="4"/>
        <v>0.013071895424836602</v>
      </c>
      <c r="AP27" s="26"/>
      <c r="AQ27" s="5" t="s">
        <v>132</v>
      </c>
      <c r="AR27" s="5">
        <v>2</v>
      </c>
      <c r="AS27" s="10">
        <f t="shared" si="5"/>
        <v>0.01834862385321101</v>
      </c>
      <c r="AU27" s="29"/>
      <c r="AV27" s="5" t="s">
        <v>333</v>
      </c>
      <c r="AW27" s="5">
        <v>2</v>
      </c>
      <c r="AX27" s="10">
        <f t="shared" si="6"/>
        <v>0.025974025974025976</v>
      </c>
    </row>
    <row r="28" spans="2:50" ht="15">
      <c r="B28" s="31"/>
      <c r="C28" s="5" t="s">
        <v>226</v>
      </c>
      <c r="D28" s="5">
        <v>3</v>
      </c>
      <c r="E28" s="10">
        <f t="shared" si="10"/>
        <v>0.13043478260869565</v>
      </c>
      <c r="G28" s="46" t="s">
        <v>2</v>
      </c>
      <c r="H28" s="46" t="s">
        <v>3</v>
      </c>
      <c r="I28" s="46" t="s">
        <v>15</v>
      </c>
      <c r="J28" s="46" t="s">
        <v>381</v>
      </c>
      <c r="R28" s="29"/>
      <c r="S28" s="5" t="s">
        <v>20</v>
      </c>
      <c r="T28" s="5">
        <v>11</v>
      </c>
      <c r="U28" s="10">
        <f t="shared" si="9"/>
        <v>0.14473684210526316</v>
      </c>
      <c r="X28" s="48"/>
      <c r="Y28" s="5" t="s">
        <v>89</v>
      </c>
      <c r="Z28" s="11">
        <v>1</v>
      </c>
      <c r="AA28" s="10">
        <f t="shared" si="2"/>
        <v>0.007633587786259542</v>
      </c>
      <c r="AD28" s="26"/>
      <c r="AE28" s="5" t="s">
        <v>108</v>
      </c>
      <c r="AF28" s="5">
        <v>8</v>
      </c>
      <c r="AG28" s="10">
        <f t="shared" si="3"/>
        <v>0.034782608695652174</v>
      </c>
      <c r="AJ28" s="26"/>
      <c r="AK28" s="5" t="s">
        <v>295</v>
      </c>
      <c r="AL28" s="5">
        <v>1</v>
      </c>
      <c r="AM28" s="10">
        <f t="shared" si="4"/>
        <v>0.006535947712418301</v>
      </c>
      <c r="AP28" s="26"/>
      <c r="AQ28" s="5" t="s">
        <v>134</v>
      </c>
      <c r="AR28" s="5">
        <v>2</v>
      </c>
      <c r="AS28" s="10">
        <f t="shared" si="5"/>
        <v>0.01834862385321101</v>
      </c>
      <c r="AU28" s="29"/>
      <c r="AV28" s="5" t="s">
        <v>327</v>
      </c>
      <c r="AW28" s="5">
        <v>1</v>
      </c>
      <c r="AX28" s="10">
        <f t="shared" si="6"/>
        <v>0.012987012987012988</v>
      </c>
    </row>
    <row r="29" spans="2:50" s="7" customFormat="1" ht="15" customHeight="1">
      <c r="B29" s="31"/>
      <c r="C29" s="5" t="s">
        <v>18</v>
      </c>
      <c r="D29" s="5">
        <v>2</v>
      </c>
      <c r="E29" s="10">
        <f t="shared" si="10"/>
        <v>0.08695652173913043</v>
      </c>
      <c r="G29" s="28" t="s">
        <v>33</v>
      </c>
      <c r="H29" s="5" t="s">
        <v>244</v>
      </c>
      <c r="I29" s="5">
        <v>5</v>
      </c>
      <c r="J29" s="10">
        <f>+I29/$I$33</f>
        <v>0.4166666666666667</v>
      </c>
      <c r="R29" s="29"/>
      <c r="S29" s="5" t="s">
        <v>251</v>
      </c>
      <c r="T29" s="5">
        <v>8</v>
      </c>
      <c r="U29" s="10">
        <f t="shared" si="9"/>
        <v>0.10526315789473684</v>
      </c>
      <c r="X29" s="48"/>
      <c r="Y29" s="5" t="s">
        <v>411</v>
      </c>
      <c r="Z29" s="5">
        <v>1</v>
      </c>
      <c r="AA29" s="10">
        <f t="shared" si="2"/>
        <v>0.007633587786259542</v>
      </c>
      <c r="AD29" s="26"/>
      <c r="AE29" s="5" t="s">
        <v>113</v>
      </c>
      <c r="AF29" s="5">
        <v>7</v>
      </c>
      <c r="AG29" s="10">
        <f t="shared" si="3"/>
        <v>0.030434782608695653</v>
      </c>
      <c r="AJ29" s="26"/>
      <c r="AK29" s="5" t="s">
        <v>296</v>
      </c>
      <c r="AL29" s="5">
        <v>1</v>
      </c>
      <c r="AM29" s="10">
        <f t="shared" si="4"/>
        <v>0.006535947712418301</v>
      </c>
      <c r="AP29" s="26"/>
      <c r="AQ29" s="5" t="s">
        <v>137</v>
      </c>
      <c r="AR29" s="5">
        <v>2</v>
      </c>
      <c r="AS29" s="10">
        <f t="shared" si="5"/>
        <v>0.01834862385321101</v>
      </c>
      <c r="AU29" s="29"/>
      <c r="AV29" s="5" t="s">
        <v>328</v>
      </c>
      <c r="AW29" s="5">
        <v>1</v>
      </c>
      <c r="AX29" s="10">
        <f t="shared" si="6"/>
        <v>0.012987012987012988</v>
      </c>
    </row>
    <row r="30" spans="2:50" ht="19.5" customHeight="1">
      <c r="B30" s="31"/>
      <c r="C30" s="5" t="s">
        <v>19</v>
      </c>
      <c r="D30" s="5">
        <v>4</v>
      </c>
      <c r="E30" s="10">
        <f t="shared" si="10"/>
        <v>0.17391304347826086</v>
      </c>
      <c r="G30" s="29"/>
      <c r="H30" s="5" t="s">
        <v>40</v>
      </c>
      <c r="I30" s="5">
        <v>3</v>
      </c>
      <c r="J30" s="10">
        <f>+I30/$I$33</f>
        <v>0.25</v>
      </c>
      <c r="R30" s="29"/>
      <c r="S30" s="5" t="s">
        <v>59</v>
      </c>
      <c r="T30" s="5">
        <v>7</v>
      </c>
      <c r="U30" s="10">
        <f t="shared" si="9"/>
        <v>0.09210526315789473</v>
      </c>
      <c r="X30" s="48"/>
      <c r="Y30" s="22" t="s">
        <v>413</v>
      </c>
      <c r="Z30" s="19">
        <v>1</v>
      </c>
      <c r="AA30" s="10">
        <f t="shared" si="2"/>
        <v>0.007633587786259542</v>
      </c>
      <c r="AD30" s="26"/>
      <c r="AE30" s="5" t="s">
        <v>107</v>
      </c>
      <c r="AF30" s="5">
        <v>6</v>
      </c>
      <c r="AG30" s="10">
        <f t="shared" si="3"/>
        <v>0.02608695652173913</v>
      </c>
      <c r="AJ30" s="26"/>
      <c r="AK30" s="5" t="s">
        <v>126</v>
      </c>
      <c r="AL30" s="5">
        <v>1</v>
      </c>
      <c r="AM30" s="10">
        <f t="shared" si="4"/>
        <v>0.006535947712418301</v>
      </c>
      <c r="AP30" s="26"/>
      <c r="AQ30" s="5" t="s">
        <v>138</v>
      </c>
      <c r="AR30" s="5">
        <v>2</v>
      </c>
      <c r="AS30" s="10">
        <f t="shared" si="5"/>
        <v>0.01834862385321101</v>
      </c>
      <c r="AU30" s="29"/>
      <c r="AV30" s="5" t="s">
        <v>184</v>
      </c>
      <c r="AW30" s="5">
        <v>1</v>
      </c>
      <c r="AX30" s="10">
        <f t="shared" si="6"/>
        <v>0.012987012987012988</v>
      </c>
    </row>
    <row r="31" spans="2:50" ht="19.5" customHeight="1">
      <c r="B31" s="31"/>
      <c r="C31" s="5" t="s">
        <v>396</v>
      </c>
      <c r="D31" s="5">
        <v>1</v>
      </c>
      <c r="E31" s="10">
        <f t="shared" si="10"/>
        <v>0.043478260869565216</v>
      </c>
      <c r="G31" s="29"/>
      <c r="H31" s="5" t="s">
        <v>243</v>
      </c>
      <c r="I31" s="5">
        <v>2</v>
      </c>
      <c r="J31" s="10">
        <f>+I31/$I$33</f>
        <v>0.16666666666666666</v>
      </c>
      <c r="R31" s="29"/>
      <c r="S31" s="5" t="s">
        <v>407</v>
      </c>
      <c r="T31" s="5">
        <v>1</v>
      </c>
      <c r="U31" s="10">
        <f t="shared" si="9"/>
        <v>0.013157894736842105</v>
      </c>
      <c r="X31" s="48"/>
      <c r="Y31" s="23" t="s">
        <v>414</v>
      </c>
      <c r="Z31" s="5">
        <v>1</v>
      </c>
      <c r="AA31" s="10">
        <f t="shared" si="2"/>
        <v>0.007633587786259542</v>
      </c>
      <c r="AD31" s="26"/>
      <c r="AE31" s="5" t="s">
        <v>420</v>
      </c>
      <c r="AF31" s="5">
        <v>3</v>
      </c>
      <c r="AG31" s="10">
        <f t="shared" si="3"/>
        <v>0.013043478260869565</v>
      </c>
      <c r="AJ31" s="26"/>
      <c r="AK31" s="5" t="s">
        <v>424</v>
      </c>
      <c r="AL31" s="5">
        <v>1</v>
      </c>
      <c r="AM31" s="10">
        <f t="shared" si="4"/>
        <v>0.006535947712418301</v>
      </c>
      <c r="AP31" s="26"/>
      <c r="AQ31" s="5" t="s">
        <v>428</v>
      </c>
      <c r="AR31" s="5">
        <v>1</v>
      </c>
      <c r="AS31" s="10">
        <f t="shared" si="5"/>
        <v>0.009174311926605505</v>
      </c>
      <c r="AU31" s="29"/>
      <c r="AV31" s="5" t="s">
        <v>435</v>
      </c>
      <c r="AW31" s="5">
        <v>1</v>
      </c>
      <c r="AX31" s="10">
        <f t="shared" si="6"/>
        <v>0.012987012987012988</v>
      </c>
    </row>
    <row r="32" spans="2:50" ht="19.5" customHeight="1">
      <c r="B32" s="31"/>
      <c r="C32" s="5" t="s">
        <v>397</v>
      </c>
      <c r="D32" s="5">
        <v>2</v>
      </c>
      <c r="E32" s="10">
        <f t="shared" si="10"/>
        <v>0.08695652173913043</v>
      </c>
      <c r="G32" s="33"/>
      <c r="H32" s="5" t="s">
        <v>41</v>
      </c>
      <c r="I32" s="5">
        <v>2</v>
      </c>
      <c r="J32" s="10">
        <f>+I32/$I$33</f>
        <v>0.16666666666666666</v>
      </c>
      <c r="R32" s="29"/>
      <c r="S32" s="5" t="s">
        <v>408</v>
      </c>
      <c r="T32" s="5">
        <v>1</v>
      </c>
      <c r="U32" s="10">
        <f t="shared" si="9"/>
        <v>0.013157894736842105</v>
      </c>
      <c r="X32" s="48"/>
      <c r="Y32" s="22" t="s">
        <v>415</v>
      </c>
      <c r="Z32" s="19">
        <v>1</v>
      </c>
      <c r="AA32" s="10">
        <f t="shared" si="2"/>
        <v>0.007633587786259542</v>
      </c>
      <c r="AD32" s="26"/>
      <c r="AE32" s="5" t="s">
        <v>421</v>
      </c>
      <c r="AF32" s="5">
        <v>1</v>
      </c>
      <c r="AG32" s="10">
        <f t="shared" si="3"/>
        <v>0.004347826086956522</v>
      </c>
      <c r="AJ32" s="26"/>
      <c r="AK32" s="5" t="s">
        <v>221</v>
      </c>
      <c r="AL32" s="5">
        <v>1</v>
      </c>
      <c r="AM32" s="10">
        <f t="shared" si="4"/>
        <v>0.006535947712418301</v>
      </c>
      <c r="AP32" s="26"/>
      <c r="AQ32" s="24" t="s">
        <v>429</v>
      </c>
      <c r="AR32" s="5">
        <v>1</v>
      </c>
      <c r="AS32" s="10">
        <f t="shared" si="5"/>
        <v>0.009174311926605505</v>
      </c>
      <c r="AU32" s="29"/>
      <c r="AV32" s="5" t="s">
        <v>331</v>
      </c>
      <c r="AW32" s="5">
        <v>1</v>
      </c>
      <c r="AX32" s="10">
        <f t="shared" si="6"/>
        <v>0.012987012987012988</v>
      </c>
    </row>
    <row r="33" spans="2:50" ht="19.5" customHeight="1">
      <c r="B33" s="31"/>
      <c r="C33" s="5" t="s">
        <v>398</v>
      </c>
      <c r="D33" s="5">
        <v>1</v>
      </c>
      <c r="E33" s="10">
        <f t="shared" si="10"/>
        <v>0.043478260869565216</v>
      </c>
      <c r="G33" s="35" t="s">
        <v>382</v>
      </c>
      <c r="H33" s="35"/>
      <c r="I33" s="5">
        <f>SUM(I29:I34)</f>
        <v>12</v>
      </c>
      <c r="J33" s="10">
        <f>+I33/$I$33</f>
        <v>1</v>
      </c>
      <c r="R33" s="29"/>
      <c r="S33" s="5" t="s">
        <v>409</v>
      </c>
      <c r="T33" s="5">
        <v>1</v>
      </c>
      <c r="U33" s="10">
        <f t="shared" si="9"/>
        <v>0.013157894736842105</v>
      </c>
      <c r="X33" s="38" t="s">
        <v>382</v>
      </c>
      <c r="Y33" s="38"/>
      <c r="Z33" s="14">
        <f>SUM(Z11:Z28)</f>
        <v>131</v>
      </c>
      <c r="AA33" s="15">
        <f t="shared" si="2"/>
        <v>1</v>
      </c>
      <c r="AD33" s="26"/>
      <c r="AE33" s="5" t="s">
        <v>221</v>
      </c>
      <c r="AF33" s="5">
        <v>1</v>
      </c>
      <c r="AG33" s="10">
        <f t="shared" si="3"/>
        <v>0.004347826086956522</v>
      </c>
      <c r="AJ33" s="26"/>
      <c r="AK33" s="5" t="s">
        <v>425</v>
      </c>
      <c r="AL33" s="5">
        <v>1</v>
      </c>
      <c r="AM33" s="10">
        <f t="shared" si="4"/>
        <v>0.006535947712418301</v>
      </c>
      <c r="AP33" s="26"/>
      <c r="AQ33" s="5" t="s">
        <v>430</v>
      </c>
      <c r="AR33" s="5">
        <v>1</v>
      </c>
      <c r="AS33" s="10">
        <f t="shared" si="5"/>
        <v>0.009174311926605505</v>
      </c>
      <c r="AU33" s="29"/>
      <c r="AV33" s="5" t="s">
        <v>188</v>
      </c>
      <c r="AW33" s="5">
        <v>1</v>
      </c>
      <c r="AX33" s="10">
        <f t="shared" si="6"/>
        <v>0.012987012987012988</v>
      </c>
    </row>
    <row r="34" spans="2:50" ht="19.5" customHeight="1">
      <c r="B34" s="32"/>
      <c r="C34" s="5" t="s">
        <v>399</v>
      </c>
      <c r="D34" s="5">
        <v>1</v>
      </c>
      <c r="E34" s="10">
        <f t="shared" si="10"/>
        <v>0.043478260869565216</v>
      </c>
      <c r="G34" s="20"/>
      <c r="H34" s="7"/>
      <c r="I34" s="7"/>
      <c r="J34" s="13"/>
      <c r="R34" s="29"/>
      <c r="S34" s="5" t="s">
        <v>63</v>
      </c>
      <c r="T34" s="5">
        <v>5</v>
      </c>
      <c r="U34" s="10">
        <f t="shared" si="9"/>
        <v>0.06578947368421052</v>
      </c>
      <c r="X34" s="12"/>
      <c r="Y34" s="12"/>
      <c r="Z34" s="16"/>
      <c r="AA34" s="13"/>
      <c r="AD34" s="26"/>
      <c r="AE34" s="5" t="s">
        <v>422</v>
      </c>
      <c r="AF34" s="5">
        <v>1</v>
      </c>
      <c r="AG34" s="10">
        <f t="shared" si="3"/>
        <v>0.004347826086956522</v>
      </c>
      <c r="AJ34" s="27"/>
      <c r="AK34" s="5" t="s">
        <v>426</v>
      </c>
      <c r="AL34" s="5">
        <v>1</v>
      </c>
      <c r="AM34" s="10">
        <f t="shared" si="4"/>
        <v>0.006535947712418301</v>
      </c>
      <c r="AP34" s="26"/>
      <c r="AQ34" s="24" t="s">
        <v>431</v>
      </c>
      <c r="AR34" s="5">
        <v>1</v>
      </c>
      <c r="AS34" s="10">
        <f t="shared" si="5"/>
        <v>0.009174311926605505</v>
      </c>
      <c r="AU34" s="29"/>
      <c r="AV34" s="5" t="s">
        <v>191</v>
      </c>
      <c r="AW34" s="5">
        <v>1</v>
      </c>
      <c r="AX34" s="10">
        <f t="shared" si="6"/>
        <v>0.012987012987012988</v>
      </c>
    </row>
    <row r="35" spans="2:50" ht="18" customHeight="1">
      <c r="B35" s="36" t="s">
        <v>382</v>
      </c>
      <c r="C35" s="37"/>
      <c r="D35" s="5">
        <f>SUM(D26:D34)</f>
        <v>23</v>
      </c>
      <c r="E35" s="10">
        <f t="shared" si="10"/>
        <v>1</v>
      </c>
      <c r="G35" s="20"/>
      <c r="H35" s="7"/>
      <c r="I35" s="7"/>
      <c r="J35" s="7"/>
      <c r="R35" s="33"/>
      <c r="S35" s="5" t="s">
        <v>60</v>
      </c>
      <c r="T35" s="5">
        <v>4</v>
      </c>
      <c r="U35" s="10">
        <f t="shared" si="9"/>
        <v>0.05263157894736842</v>
      </c>
      <c r="X35" s="12"/>
      <c r="Y35" s="12"/>
      <c r="Z35" s="16"/>
      <c r="AA35" s="13"/>
      <c r="AD35" s="26"/>
      <c r="AE35" s="5" t="s">
        <v>287</v>
      </c>
      <c r="AF35" s="5">
        <v>6</v>
      </c>
      <c r="AG35" s="10">
        <f t="shared" si="3"/>
        <v>0.02608695652173913</v>
      </c>
      <c r="AJ35" s="44" t="s">
        <v>382</v>
      </c>
      <c r="AK35" s="44"/>
      <c r="AL35" s="5">
        <f>SUM(AL11:AL34)</f>
        <v>153</v>
      </c>
      <c r="AM35" s="10">
        <f t="shared" si="4"/>
        <v>1</v>
      </c>
      <c r="AP35" s="26"/>
      <c r="AQ35" s="5" t="s">
        <v>307</v>
      </c>
      <c r="AR35" s="5">
        <v>2</v>
      </c>
      <c r="AS35" s="10">
        <f t="shared" si="5"/>
        <v>0.01834862385321101</v>
      </c>
      <c r="AU35" s="29"/>
      <c r="AV35" s="17" t="s">
        <v>386</v>
      </c>
      <c r="AW35" s="17">
        <v>1</v>
      </c>
      <c r="AX35" s="10">
        <f t="shared" si="6"/>
        <v>0.012987012987012988</v>
      </c>
    </row>
    <row r="36" spans="2:50" ht="15">
      <c r="B36" s="12"/>
      <c r="C36" s="7"/>
      <c r="D36" s="7"/>
      <c r="G36" s="20"/>
      <c r="H36" s="7"/>
      <c r="I36" s="7"/>
      <c r="J36" s="7"/>
      <c r="R36" s="36" t="s">
        <v>382</v>
      </c>
      <c r="S36" s="37"/>
      <c r="T36" s="5">
        <f>SUM(T25:T35)</f>
        <v>76</v>
      </c>
      <c r="U36" s="10">
        <f t="shared" si="9"/>
        <v>1</v>
      </c>
      <c r="X36" s="12"/>
      <c r="Y36" s="12"/>
      <c r="Z36" s="16"/>
      <c r="AA36" s="13"/>
      <c r="AD36" s="26"/>
      <c r="AE36" s="5" t="s">
        <v>389</v>
      </c>
      <c r="AF36" s="5">
        <v>5</v>
      </c>
      <c r="AG36" s="10">
        <f t="shared" si="3"/>
        <v>0.021739130434782608</v>
      </c>
      <c r="AJ36" s="16"/>
      <c r="AK36" s="7"/>
      <c r="AP36" s="26"/>
      <c r="AQ36" s="5" t="s">
        <v>143</v>
      </c>
      <c r="AR36" s="5">
        <v>2</v>
      </c>
      <c r="AS36" s="10">
        <f t="shared" si="5"/>
        <v>0.01834862385321101</v>
      </c>
      <c r="AU36" s="44" t="s">
        <v>382</v>
      </c>
      <c r="AV36" s="44"/>
      <c r="AW36" s="5">
        <f>SUM(AW11:AW35)</f>
        <v>77</v>
      </c>
      <c r="AX36" s="10">
        <f t="shared" si="6"/>
        <v>1</v>
      </c>
    </row>
    <row r="37" spans="2:48" ht="15">
      <c r="B37" s="12"/>
      <c r="C37" s="7"/>
      <c r="D37" s="7"/>
      <c r="X37" s="46" t="s">
        <v>2</v>
      </c>
      <c r="Y37" s="46" t="s">
        <v>3</v>
      </c>
      <c r="Z37" s="47" t="s">
        <v>15</v>
      </c>
      <c r="AA37" s="46" t="s">
        <v>381</v>
      </c>
      <c r="AD37" s="44" t="s">
        <v>382</v>
      </c>
      <c r="AE37" s="44"/>
      <c r="AF37" s="5">
        <f>SUM(AF11:AF36)</f>
        <v>230</v>
      </c>
      <c r="AG37" s="10">
        <f t="shared" si="3"/>
        <v>1</v>
      </c>
      <c r="AP37" s="26"/>
      <c r="AQ37" s="5" t="s">
        <v>145</v>
      </c>
      <c r="AR37" s="5">
        <v>2</v>
      </c>
      <c r="AS37" s="10">
        <f t="shared" si="5"/>
        <v>0.01834862385321101</v>
      </c>
      <c r="AU37" s="20"/>
      <c r="AV37" s="7"/>
    </row>
    <row r="38" spans="2:48" ht="15">
      <c r="B38" s="46" t="s">
        <v>2</v>
      </c>
      <c r="C38" s="46" t="s">
        <v>3</v>
      </c>
      <c r="D38" s="46" t="s">
        <v>15</v>
      </c>
      <c r="E38" s="46" t="s">
        <v>381</v>
      </c>
      <c r="G38" s="7"/>
      <c r="H38" s="7"/>
      <c r="I38" s="7"/>
      <c r="J38" s="7"/>
      <c r="R38" s="12"/>
      <c r="S38" s="7"/>
      <c r="T38" s="7"/>
      <c r="U38" s="7"/>
      <c r="X38" s="35" t="s">
        <v>81</v>
      </c>
      <c r="Y38" s="5" t="s">
        <v>90</v>
      </c>
      <c r="Z38" s="5">
        <v>20</v>
      </c>
      <c r="AA38" s="10">
        <f aca="true" t="shared" si="11" ref="AA38:AA67">+Z38/$Z$67</f>
        <v>0.12422360248447205</v>
      </c>
      <c r="AD38" s="16"/>
      <c r="AP38" s="26"/>
      <c r="AQ38" s="5" t="s">
        <v>139</v>
      </c>
      <c r="AR38" s="5">
        <v>1</v>
      </c>
      <c r="AS38" s="10">
        <f t="shared" si="5"/>
        <v>0.009174311926605505</v>
      </c>
      <c r="AU38" s="20"/>
      <c r="AV38" s="7"/>
    </row>
    <row r="39" spans="2:45" ht="15" customHeight="1">
      <c r="B39" s="28" t="s">
        <v>5</v>
      </c>
      <c r="C39" s="5" t="s">
        <v>229</v>
      </c>
      <c r="D39" s="5">
        <v>10</v>
      </c>
      <c r="E39" s="10">
        <f>+D39/$D$50</f>
        <v>0.21739130434782608</v>
      </c>
      <c r="R39" s="12"/>
      <c r="S39" s="7"/>
      <c r="T39" s="7"/>
      <c r="U39" s="7"/>
      <c r="X39" s="35"/>
      <c r="Y39" s="5" t="s">
        <v>276</v>
      </c>
      <c r="Z39" s="5">
        <v>14</v>
      </c>
      <c r="AA39" s="10">
        <f t="shared" si="11"/>
        <v>0.08695652173913043</v>
      </c>
      <c r="AP39" s="27"/>
      <c r="AQ39" s="5" t="s">
        <v>146</v>
      </c>
      <c r="AR39" s="5">
        <v>1</v>
      </c>
      <c r="AS39" s="10">
        <f t="shared" si="5"/>
        <v>0.009174311926605505</v>
      </c>
    </row>
    <row r="40" spans="2:50" ht="15">
      <c r="B40" s="29"/>
      <c r="C40" s="5" t="s">
        <v>228</v>
      </c>
      <c r="D40" s="5">
        <v>6</v>
      </c>
      <c r="E40" s="10">
        <f aca="true" t="shared" si="12" ref="E40:E50">+D40/$D$50</f>
        <v>0.13043478260869565</v>
      </c>
      <c r="X40" s="35"/>
      <c r="Y40" s="5" t="s">
        <v>272</v>
      </c>
      <c r="Z40" s="5">
        <v>13</v>
      </c>
      <c r="AA40" s="10">
        <f t="shared" si="11"/>
        <v>0.08074534161490683</v>
      </c>
      <c r="AP40" s="35" t="s">
        <v>382</v>
      </c>
      <c r="AQ40" s="35"/>
      <c r="AR40" s="5">
        <f>SUM(AR11:AR39)</f>
        <v>109</v>
      </c>
      <c r="AS40" s="10">
        <f t="shared" si="5"/>
        <v>1</v>
      </c>
      <c r="AU40" s="16"/>
      <c r="AV40" s="7"/>
      <c r="AW40" s="7"/>
      <c r="AX40" s="7"/>
    </row>
    <row r="41" spans="2:27" ht="15">
      <c r="B41" s="29"/>
      <c r="C41" s="5" t="s">
        <v>227</v>
      </c>
      <c r="D41" s="5">
        <v>5</v>
      </c>
      <c r="E41" s="10">
        <f t="shared" si="12"/>
        <v>0.10869565217391304</v>
      </c>
      <c r="R41" s="35" t="s">
        <v>252</v>
      </c>
      <c r="S41" s="5" t="s">
        <v>67</v>
      </c>
      <c r="T41" s="5">
        <v>22</v>
      </c>
      <c r="U41" s="7"/>
      <c r="X41" s="35"/>
      <c r="Y41" s="5" t="s">
        <v>271</v>
      </c>
      <c r="Z41" s="5">
        <v>12</v>
      </c>
      <c r="AA41" s="10">
        <f t="shared" si="11"/>
        <v>0.07453416149068323</v>
      </c>
    </row>
    <row r="42" spans="2:50" ht="15">
      <c r="B42" s="29"/>
      <c r="C42" s="5" t="s">
        <v>230</v>
      </c>
      <c r="D42" s="5">
        <v>5</v>
      </c>
      <c r="E42" s="10">
        <f t="shared" si="12"/>
        <v>0.10869565217391304</v>
      </c>
      <c r="R42" s="35"/>
      <c r="S42" s="5" t="s">
        <v>66</v>
      </c>
      <c r="T42" s="5">
        <v>20</v>
      </c>
      <c r="U42" s="7"/>
      <c r="X42" s="35"/>
      <c r="Y42" s="5" t="s">
        <v>274</v>
      </c>
      <c r="Z42" s="5">
        <v>10</v>
      </c>
      <c r="AA42" s="10">
        <f t="shared" si="11"/>
        <v>0.062111801242236024</v>
      </c>
      <c r="AP42" s="12"/>
      <c r="AQ42" s="7"/>
      <c r="AR42" s="7"/>
      <c r="AS42" s="7"/>
      <c r="AU42" s="46" t="s">
        <v>2</v>
      </c>
      <c r="AV42" s="46" t="s">
        <v>3</v>
      </c>
      <c r="AW42" s="46" t="s">
        <v>15</v>
      </c>
      <c r="AX42" s="46" t="s">
        <v>381</v>
      </c>
    </row>
    <row r="43" spans="2:50" ht="15">
      <c r="B43" s="29"/>
      <c r="C43" s="5" t="s">
        <v>24</v>
      </c>
      <c r="D43" s="5">
        <v>5</v>
      </c>
      <c r="E43" s="10">
        <f t="shared" si="12"/>
        <v>0.10869565217391304</v>
      </c>
      <c r="R43" s="35"/>
      <c r="S43" s="5" t="s">
        <v>70</v>
      </c>
      <c r="T43" s="5">
        <v>15</v>
      </c>
      <c r="U43" s="7"/>
      <c r="X43" s="35"/>
      <c r="Y43" s="5" t="s">
        <v>278</v>
      </c>
      <c r="Z43" s="5">
        <v>10</v>
      </c>
      <c r="AA43" s="10">
        <f t="shared" si="11"/>
        <v>0.062111801242236024</v>
      </c>
      <c r="AP43" s="46" t="s">
        <v>2</v>
      </c>
      <c r="AQ43" s="46" t="s">
        <v>3</v>
      </c>
      <c r="AR43" s="46" t="s">
        <v>15</v>
      </c>
      <c r="AS43" s="46" t="s">
        <v>381</v>
      </c>
      <c r="AU43" s="25" t="s">
        <v>177</v>
      </c>
      <c r="AV43" s="5" t="s">
        <v>195</v>
      </c>
      <c r="AW43" s="5">
        <v>6</v>
      </c>
      <c r="AX43" s="10">
        <f aca="true" t="shared" si="13" ref="AX43:AX65">+AW43/$AW$65</f>
        <v>0.1111111111111111</v>
      </c>
    </row>
    <row r="44" spans="2:50" ht="15">
      <c r="B44" s="29"/>
      <c r="C44" s="5" t="s">
        <v>25</v>
      </c>
      <c r="D44" s="5">
        <v>4</v>
      </c>
      <c r="E44" s="10">
        <f t="shared" si="12"/>
        <v>0.08695652173913043</v>
      </c>
      <c r="R44" s="35"/>
      <c r="S44" s="5" t="s">
        <v>71</v>
      </c>
      <c r="T44" s="5">
        <v>13</v>
      </c>
      <c r="U44" s="7"/>
      <c r="X44" s="35"/>
      <c r="Y44" s="5" t="s">
        <v>99</v>
      </c>
      <c r="Z44" s="5">
        <v>10</v>
      </c>
      <c r="AA44" s="10">
        <f t="shared" si="11"/>
        <v>0.062111801242236024</v>
      </c>
      <c r="AP44" s="35" t="s">
        <v>129</v>
      </c>
      <c r="AQ44" s="5" t="s">
        <v>148</v>
      </c>
      <c r="AR44" s="5">
        <v>9</v>
      </c>
      <c r="AS44" s="10">
        <f>+AR44/$AR$56</f>
        <v>0.1836734693877551</v>
      </c>
      <c r="AU44" s="26"/>
      <c r="AV44" s="5" t="s">
        <v>194</v>
      </c>
      <c r="AW44" s="5">
        <v>5</v>
      </c>
      <c r="AX44" s="10">
        <f t="shared" si="13"/>
        <v>0.09259259259259259</v>
      </c>
    </row>
    <row r="45" spans="2:50" ht="15">
      <c r="B45" s="29"/>
      <c r="C45" s="5" t="s">
        <v>20</v>
      </c>
      <c r="D45" s="5">
        <v>3</v>
      </c>
      <c r="E45" s="10">
        <f t="shared" si="12"/>
        <v>0.06521739130434782</v>
      </c>
      <c r="R45" s="35"/>
      <c r="S45" s="5" t="s">
        <v>64</v>
      </c>
      <c r="T45" s="5">
        <v>12</v>
      </c>
      <c r="U45" s="7"/>
      <c r="X45" s="35"/>
      <c r="Y45" s="5" t="s">
        <v>98</v>
      </c>
      <c r="Z45" s="5">
        <v>9</v>
      </c>
      <c r="AA45" s="10">
        <f t="shared" si="11"/>
        <v>0.055900621118012424</v>
      </c>
      <c r="AP45" s="35"/>
      <c r="AQ45" s="5" t="s">
        <v>313</v>
      </c>
      <c r="AR45" s="5">
        <v>9</v>
      </c>
      <c r="AS45" s="10">
        <f aca="true" t="shared" si="14" ref="AS45:AS56">+AR45/$AR$56</f>
        <v>0.1836734693877551</v>
      </c>
      <c r="AU45" s="26"/>
      <c r="AV45" s="5" t="s">
        <v>340</v>
      </c>
      <c r="AW45" s="5">
        <v>5</v>
      </c>
      <c r="AX45" s="10">
        <f t="shared" si="13"/>
        <v>0.09259259259259259</v>
      </c>
    </row>
    <row r="46" spans="2:50" ht="15">
      <c r="B46" s="29"/>
      <c r="C46" s="5" t="s">
        <v>22</v>
      </c>
      <c r="D46" s="5">
        <v>4</v>
      </c>
      <c r="E46" s="10">
        <f t="shared" si="12"/>
        <v>0.08695652173913043</v>
      </c>
      <c r="R46" s="35"/>
      <c r="S46" s="5" t="s">
        <v>253</v>
      </c>
      <c r="T46" s="5">
        <v>10</v>
      </c>
      <c r="U46" s="7"/>
      <c r="X46" s="35"/>
      <c r="Y46" s="5" t="s">
        <v>97</v>
      </c>
      <c r="Z46" s="5">
        <v>7</v>
      </c>
      <c r="AA46" s="10">
        <f t="shared" si="11"/>
        <v>0.043478260869565216</v>
      </c>
      <c r="AP46" s="35"/>
      <c r="AQ46" s="5" t="s">
        <v>310</v>
      </c>
      <c r="AR46" s="5">
        <v>7</v>
      </c>
      <c r="AS46" s="10">
        <f t="shared" si="14"/>
        <v>0.14285714285714285</v>
      </c>
      <c r="AU46" s="26"/>
      <c r="AV46" s="5" t="s">
        <v>344</v>
      </c>
      <c r="AW46" s="5">
        <v>5</v>
      </c>
      <c r="AX46" s="10">
        <f t="shared" si="13"/>
        <v>0.09259259259259259</v>
      </c>
    </row>
    <row r="47" spans="2:50" ht="15">
      <c r="B47" s="29"/>
      <c r="C47" s="5" t="s">
        <v>23</v>
      </c>
      <c r="D47" s="5">
        <v>2</v>
      </c>
      <c r="E47" s="10">
        <f t="shared" si="12"/>
        <v>0.043478260869565216</v>
      </c>
      <c r="R47" s="35"/>
      <c r="S47" s="5" t="s">
        <v>254</v>
      </c>
      <c r="T47" s="5">
        <v>10</v>
      </c>
      <c r="U47" s="7"/>
      <c r="X47" s="35"/>
      <c r="Y47" s="5" t="s">
        <v>96</v>
      </c>
      <c r="Z47" s="5">
        <v>6</v>
      </c>
      <c r="AA47" s="10">
        <f t="shared" si="11"/>
        <v>0.037267080745341616</v>
      </c>
      <c r="AP47" s="35"/>
      <c r="AQ47" s="5" t="s">
        <v>149</v>
      </c>
      <c r="AR47" s="5">
        <v>7</v>
      </c>
      <c r="AS47" s="10">
        <f t="shared" si="14"/>
        <v>0.14285714285714285</v>
      </c>
      <c r="AU47" s="26"/>
      <c r="AV47" s="5" t="s">
        <v>334</v>
      </c>
      <c r="AW47" s="5">
        <v>3</v>
      </c>
      <c r="AX47" s="10">
        <f t="shared" si="13"/>
        <v>0.05555555555555555</v>
      </c>
    </row>
    <row r="48" spans="2:50" ht="15">
      <c r="B48" s="29"/>
      <c r="C48" s="5" t="s">
        <v>21</v>
      </c>
      <c r="D48" s="5">
        <v>1</v>
      </c>
      <c r="E48" s="10">
        <f t="shared" si="12"/>
        <v>0.021739130434782608</v>
      </c>
      <c r="R48" s="35"/>
      <c r="S48" s="5" t="s">
        <v>65</v>
      </c>
      <c r="T48" s="5">
        <v>10</v>
      </c>
      <c r="U48" s="7"/>
      <c r="X48" s="35"/>
      <c r="Y48" s="5" t="s">
        <v>279</v>
      </c>
      <c r="Z48" s="5">
        <v>6</v>
      </c>
      <c r="AA48" s="10">
        <f t="shared" si="11"/>
        <v>0.037267080745341616</v>
      </c>
      <c r="AP48" s="35"/>
      <c r="AQ48" s="5" t="s">
        <v>150</v>
      </c>
      <c r="AR48" s="5">
        <v>5</v>
      </c>
      <c r="AS48" s="10">
        <f t="shared" si="14"/>
        <v>0.10204081632653061</v>
      </c>
      <c r="AU48" s="26"/>
      <c r="AV48" s="5" t="s">
        <v>335</v>
      </c>
      <c r="AW48" s="5">
        <v>3</v>
      </c>
      <c r="AX48" s="10">
        <f t="shared" si="13"/>
        <v>0.05555555555555555</v>
      </c>
    </row>
    <row r="49" spans="2:50" ht="15">
      <c r="B49" s="33"/>
      <c r="C49" s="5" t="s">
        <v>400</v>
      </c>
      <c r="D49" s="5">
        <v>1</v>
      </c>
      <c r="E49" s="10">
        <f t="shared" si="12"/>
        <v>0.021739130434782608</v>
      </c>
      <c r="R49" s="35"/>
      <c r="S49" s="5"/>
      <c r="T49" s="5"/>
      <c r="U49" s="7"/>
      <c r="X49" s="35"/>
      <c r="Y49" s="5" t="s">
        <v>416</v>
      </c>
      <c r="Z49" s="5">
        <v>1</v>
      </c>
      <c r="AA49" s="10">
        <f t="shared" si="11"/>
        <v>0.006211180124223602</v>
      </c>
      <c r="AP49" s="35"/>
      <c r="AQ49" s="5"/>
      <c r="AR49" s="5"/>
      <c r="AS49" s="10"/>
      <c r="AU49" s="26"/>
      <c r="AV49" s="5" t="s">
        <v>436</v>
      </c>
      <c r="AW49" s="5">
        <v>1</v>
      </c>
      <c r="AX49" s="10">
        <f t="shared" si="13"/>
        <v>0.018518518518518517</v>
      </c>
    </row>
    <row r="50" spans="2:50" ht="15">
      <c r="B50" s="38" t="s">
        <v>382</v>
      </c>
      <c r="C50" s="38"/>
      <c r="D50" s="14">
        <f>SUM(D39:D49)</f>
        <v>46</v>
      </c>
      <c r="E50" s="10">
        <f t="shared" si="12"/>
        <v>1</v>
      </c>
      <c r="R50" s="35"/>
      <c r="S50" s="5" t="s">
        <v>255</v>
      </c>
      <c r="T50" s="5">
        <v>5</v>
      </c>
      <c r="U50" s="7"/>
      <c r="X50" s="35"/>
      <c r="Y50" s="5" t="s">
        <v>273</v>
      </c>
      <c r="Z50" s="5">
        <v>5</v>
      </c>
      <c r="AA50" s="10">
        <f t="shared" si="11"/>
        <v>0.031055900621118012</v>
      </c>
      <c r="AP50" s="35"/>
      <c r="AQ50" s="5" t="s">
        <v>311</v>
      </c>
      <c r="AR50" s="5">
        <v>3</v>
      </c>
      <c r="AS50" s="10">
        <f t="shared" si="14"/>
        <v>0.061224489795918366</v>
      </c>
      <c r="AU50" s="26"/>
      <c r="AV50" s="5" t="s">
        <v>337</v>
      </c>
      <c r="AW50" s="5">
        <v>3</v>
      </c>
      <c r="AX50" s="10">
        <f t="shared" si="13"/>
        <v>0.05555555555555555</v>
      </c>
    </row>
    <row r="51" spans="2:50" ht="15">
      <c r="B51" s="12"/>
      <c r="C51" s="7"/>
      <c r="D51" s="7"/>
      <c r="R51" s="35"/>
      <c r="S51" s="5" t="s">
        <v>257</v>
      </c>
      <c r="T51" s="5">
        <v>4</v>
      </c>
      <c r="U51" s="7"/>
      <c r="X51" s="35"/>
      <c r="Y51" s="5" t="s">
        <v>93</v>
      </c>
      <c r="Z51" s="5">
        <v>5</v>
      </c>
      <c r="AA51" s="10">
        <f t="shared" si="11"/>
        <v>0.031055900621118012</v>
      </c>
      <c r="AP51" s="35"/>
      <c r="AQ51" s="5" t="s">
        <v>308</v>
      </c>
      <c r="AR51" s="5">
        <v>2</v>
      </c>
      <c r="AS51" s="10">
        <f t="shared" si="14"/>
        <v>0.04081632653061224</v>
      </c>
      <c r="AU51" s="26"/>
      <c r="AV51" s="5" t="s">
        <v>342</v>
      </c>
      <c r="AW51" s="5">
        <v>3</v>
      </c>
      <c r="AX51" s="10">
        <f t="shared" si="13"/>
        <v>0.05555555555555555</v>
      </c>
    </row>
    <row r="52" spans="2:50" ht="15">
      <c r="B52" s="46" t="s">
        <v>2</v>
      </c>
      <c r="C52" s="46" t="s">
        <v>3</v>
      </c>
      <c r="D52" s="46" t="s">
        <v>15</v>
      </c>
      <c r="E52" s="46" t="s">
        <v>381</v>
      </c>
      <c r="R52" s="35"/>
      <c r="S52" s="5" t="s">
        <v>72</v>
      </c>
      <c r="T52" s="5">
        <v>3</v>
      </c>
      <c r="U52" s="7"/>
      <c r="X52" s="35"/>
      <c r="Y52" s="5" t="s">
        <v>277</v>
      </c>
      <c r="Z52" s="5">
        <v>5</v>
      </c>
      <c r="AA52" s="10">
        <f t="shared" si="11"/>
        <v>0.031055900621118012</v>
      </c>
      <c r="AP52" s="35"/>
      <c r="AQ52" s="5" t="s">
        <v>309</v>
      </c>
      <c r="AR52" s="5">
        <v>2</v>
      </c>
      <c r="AS52" s="10">
        <f t="shared" si="14"/>
        <v>0.04081632653061224</v>
      </c>
      <c r="AU52" s="26"/>
      <c r="AV52" s="5" t="s">
        <v>343</v>
      </c>
      <c r="AW52" s="5">
        <v>3</v>
      </c>
      <c r="AX52" s="10">
        <f t="shared" si="13"/>
        <v>0.05555555555555555</v>
      </c>
    </row>
    <row r="53" spans="2:50" ht="15">
      <c r="B53" s="25" t="s">
        <v>6</v>
      </c>
      <c r="C53" s="5" t="s">
        <v>233</v>
      </c>
      <c r="D53" s="5">
        <v>20</v>
      </c>
      <c r="E53" s="10">
        <f aca="true" t="shared" si="15" ref="E53:E64">+D53/$D$64</f>
        <v>0.2222222222222222</v>
      </c>
      <c r="R53" s="35"/>
      <c r="S53" s="5" t="s">
        <v>68</v>
      </c>
      <c r="T53" s="5">
        <v>3</v>
      </c>
      <c r="U53" s="7"/>
      <c r="X53" s="35"/>
      <c r="Y53" s="5" t="s">
        <v>92</v>
      </c>
      <c r="Z53" s="5">
        <v>3</v>
      </c>
      <c r="AA53" s="10">
        <f t="shared" si="11"/>
        <v>0.018633540372670808</v>
      </c>
      <c r="AP53" s="35"/>
      <c r="AQ53" s="5" t="s">
        <v>312</v>
      </c>
      <c r="AR53" s="5">
        <v>2</v>
      </c>
      <c r="AS53" s="10">
        <f t="shared" si="14"/>
        <v>0.04081632653061224</v>
      </c>
      <c r="AU53" s="26"/>
      <c r="AV53" s="5" t="s">
        <v>193</v>
      </c>
      <c r="AW53" s="5">
        <v>2</v>
      </c>
      <c r="AX53" s="10">
        <f t="shared" si="13"/>
        <v>0.037037037037037035</v>
      </c>
    </row>
    <row r="54" spans="2:50" ht="15">
      <c r="B54" s="26"/>
      <c r="C54" s="5" t="s">
        <v>28</v>
      </c>
      <c r="D54" s="5">
        <v>15</v>
      </c>
      <c r="E54" s="10">
        <f t="shared" si="15"/>
        <v>0.16666666666666666</v>
      </c>
      <c r="R54" s="35"/>
      <c r="S54" s="5" t="s">
        <v>69</v>
      </c>
      <c r="T54" s="5">
        <v>1</v>
      </c>
      <c r="U54" s="7"/>
      <c r="X54" s="35"/>
      <c r="Y54" s="5" t="s">
        <v>94</v>
      </c>
      <c r="Z54" s="5">
        <v>3</v>
      </c>
      <c r="AA54" s="10">
        <f t="shared" si="11"/>
        <v>0.018633540372670808</v>
      </c>
      <c r="AP54" s="35"/>
      <c r="AQ54" s="5" t="s">
        <v>151</v>
      </c>
      <c r="AR54" s="5">
        <v>2</v>
      </c>
      <c r="AS54" s="10">
        <f t="shared" si="14"/>
        <v>0.04081632653061224</v>
      </c>
      <c r="AU54" s="26"/>
      <c r="AV54" s="5" t="s">
        <v>190</v>
      </c>
      <c r="AW54" s="5">
        <v>2</v>
      </c>
      <c r="AX54" s="10">
        <f t="shared" si="13"/>
        <v>0.037037037037037035</v>
      </c>
    </row>
    <row r="55" spans="2:50" ht="15">
      <c r="B55" s="26"/>
      <c r="C55" s="5" t="s">
        <v>29</v>
      </c>
      <c r="D55" s="5">
        <v>16</v>
      </c>
      <c r="E55" s="10">
        <f t="shared" si="15"/>
        <v>0.17777777777777778</v>
      </c>
      <c r="R55" s="35"/>
      <c r="S55" s="5" t="s">
        <v>256</v>
      </c>
      <c r="T55" s="5">
        <v>1</v>
      </c>
      <c r="U55" s="7"/>
      <c r="X55" s="35"/>
      <c r="Y55" s="5" t="s">
        <v>280</v>
      </c>
      <c r="Z55" s="5">
        <v>3</v>
      </c>
      <c r="AA55" s="10">
        <f t="shared" si="11"/>
        <v>0.018633540372670808</v>
      </c>
      <c r="AP55" s="35"/>
      <c r="AQ55" s="5" t="s">
        <v>147</v>
      </c>
      <c r="AR55" s="5">
        <v>1</v>
      </c>
      <c r="AS55" s="10">
        <f t="shared" si="14"/>
        <v>0.02040816326530612</v>
      </c>
      <c r="AU55" s="26"/>
      <c r="AV55" s="5" t="s">
        <v>336</v>
      </c>
      <c r="AW55" s="5">
        <v>2</v>
      </c>
      <c r="AX55" s="10">
        <f t="shared" si="13"/>
        <v>0.037037037037037035</v>
      </c>
    </row>
    <row r="56" spans="2:50" ht="15">
      <c r="B56" s="26"/>
      <c r="C56" s="5" t="s">
        <v>27</v>
      </c>
      <c r="D56" s="5">
        <v>10</v>
      </c>
      <c r="E56" s="10">
        <f t="shared" si="15"/>
        <v>0.1111111111111111</v>
      </c>
      <c r="X56" s="35"/>
      <c r="Y56" s="5" t="s">
        <v>281</v>
      </c>
      <c r="Z56" s="5">
        <v>3</v>
      </c>
      <c r="AA56" s="10">
        <f t="shared" si="11"/>
        <v>0.018633540372670808</v>
      </c>
      <c r="AP56" s="35" t="s">
        <v>382</v>
      </c>
      <c r="AQ56" s="35"/>
      <c r="AR56" s="5">
        <f>SUM(AR44:AR55)</f>
        <v>49</v>
      </c>
      <c r="AS56" s="10">
        <f t="shared" si="14"/>
        <v>1</v>
      </c>
      <c r="AU56" s="26"/>
      <c r="AV56" s="5" t="s">
        <v>341</v>
      </c>
      <c r="AW56" s="5">
        <v>2</v>
      </c>
      <c r="AX56" s="10">
        <f t="shared" si="13"/>
        <v>0.037037037037037035</v>
      </c>
    </row>
    <row r="57" spans="2:50" ht="15">
      <c r="B57" s="26"/>
      <c r="C57" s="5" t="s">
        <v>30</v>
      </c>
      <c r="D57" s="5">
        <v>10</v>
      </c>
      <c r="E57" s="10">
        <f t="shared" si="15"/>
        <v>0.1111111111111111</v>
      </c>
      <c r="R57" s="35" t="s">
        <v>49</v>
      </c>
      <c r="S57" s="5" t="s">
        <v>73</v>
      </c>
      <c r="T57" s="5">
        <v>15</v>
      </c>
      <c r="U57" s="7"/>
      <c r="X57" s="35"/>
      <c r="Y57" s="5" t="s">
        <v>270</v>
      </c>
      <c r="Z57" s="5">
        <v>2</v>
      </c>
      <c r="AA57" s="10">
        <f t="shared" si="11"/>
        <v>0.012422360248447204</v>
      </c>
      <c r="AP57" s="12"/>
      <c r="AQ57" s="7"/>
      <c r="AR57" s="7"/>
      <c r="AU57" s="26"/>
      <c r="AV57" s="5" t="s">
        <v>197</v>
      </c>
      <c r="AW57" s="5">
        <v>2</v>
      </c>
      <c r="AX57" s="10">
        <f t="shared" si="13"/>
        <v>0.037037037037037035</v>
      </c>
    </row>
    <row r="58" spans="2:50" ht="15">
      <c r="B58" s="26"/>
      <c r="C58" s="5" t="s">
        <v>31</v>
      </c>
      <c r="D58" s="5">
        <v>9</v>
      </c>
      <c r="E58" s="10">
        <f t="shared" si="15"/>
        <v>0.1</v>
      </c>
      <c r="R58" s="35"/>
      <c r="S58" s="5" t="s">
        <v>76</v>
      </c>
      <c r="T58" s="5">
        <v>12</v>
      </c>
      <c r="U58" s="7"/>
      <c r="X58" s="35"/>
      <c r="Y58" s="5" t="s">
        <v>91</v>
      </c>
      <c r="Z58" s="5">
        <v>2</v>
      </c>
      <c r="AA58" s="10">
        <f t="shared" si="11"/>
        <v>0.012422360248447204</v>
      </c>
      <c r="AP58" s="46" t="s">
        <v>2</v>
      </c>
      <c r="AQ58" s="46" t="s">
        <v>3</v>
      </c>
      <c r="AR58" s="46" t="s">
        <v>15</v>
      </c>
      <c r="AS58" s="46" t="s">
        <v>381</v>
      </c>
      <c r="AU58" s="26"/>
      <c r="AV58" s="5" t="s">
        <v>192</v>
      </c>
      <c r="AW58" s="5">
        <v>1</v>
      </c>
      <c r="AX58" s="10">
        <f t="shared" si="13"/>
        <v>0.018518518518518517</v>
      </c>
    </row>
    <row r="59" spans="2:50" ht="15">
      <c r="B59" s="26"/>
      <c r="C59" s="5" t="s">
        <v>26</v>
      </c>
      <c r="D59" s="5">
        <v>5</v>
      </c>
      <c r="E59" s="10">
        <f t="shared" si="15"/>
        <v>0.05555555555555555</v>
      </c>
      <c r="R59" s="35"/>
      <c r="S59" s="5" t="s">
        <v>258</v>
      </c>
      <c r="T59" s="5">
        <v>10</v>
      </c>
      <c r="U59" s="7"/>
      <c r="X59" s="35"/>
      <c r="Y59" s="5" t="s">
        <v>275</v>
      </c>
      <c r="Z59" s="5">
        <v>2</v>
      </c>
      <c r="AA59" s="10">
        <f t="shared" si="11"/>
        <v>0.012422360248447204</v>
      </c>
      <c r="AP59" s="34" t="s">
        <v>130</v>
      </c>
      <c r="AQ59" s="5" t="s">
        <v>317</v>
      </c>
      <c r="AR59" s="5">
        <v>15</v>
      </c>
      <c r="AS59" s="10">
        <f aca="true" t="shared" si="16" ref="AS59:AS83">+AR59/$AR$83</f>
        <v>0.11538461538461539</v>
      </c>
      <c r="AU59" s="26"/>
      <c r="AV59" s="5" t="s">
        <v>338</v>
      </c>
      <c r="AW59" s="5">
        <v>1</v>
      </c>
      <c r="AX59" s="10">
        <f t="shared" si="13"/>
        <v>0.018518518518518517</v>
      </c>
    </row>
    <row r="60" spans="2:50" ht="15">
      <c r="B60" s="26"/>
      <c r="C60" s="5" t="s">
        <v>231</v>
      </c>
      <c r="D60" s="5">
        <v>2</v>
      </c>
      <c r="E60" s="10">
        <f t="shared" si="15"/>
        <v>0.022222222222222223</v>
      </c>
      <c r="R60" s="35"/>
      <c r="S60" s="5" t="s">
        <v>74</v>
      </c>
      <c r="T60" s="5">
        <v>10</v>
      </c>
      <c r="U60" s="7"/>
      <c r="X60" s="35"/>
      <c r="Y60" s="5" t="s">
        <v>95</v>
      </c>
      <c r="Z60" s="5">
        <v>2</v>
      </c>
      <c r="AA60" s="10">
        <f t="shared" si="11"/>
        <v>0.012422360248447204</v>
      </c>
      <c r="AP60" s="34"/>
      <c r="AQ60" s="5" t="s">
        <v>161</v>
      </c>
      <c r="AR60" s="5">
        <v>11</v>
      </c>
      <c r="AS60" s="10">
        <f t="shared" si="16"/>
        <v>0.08461538461538462</v>
      </c>
      <c r="AU60" s="26"/>
      <c r="AV60" s="5" t="s">
        <v>339</v>
      </c>
      <c r="AW60" s="5">
        <v>1</v>
      </c>
      <c r="AX60" s="10">
        <f t="shared" si="13"/>
        <v>0.018518518518518517</v>
      </c>
    </row>
    <row r="61" spans="2:50" ht="15">
      <c r="B61" s="26"/>
      <c r="C61" s="5" t="s">
        <v>401</v>
      </c>
      <c r="D61" s="5">
        <v>1</v>
      </c>
      <c r="E61" s="10">
        <f t="shared" si="15"/>
        <v>0.011111111111111112</v>
      </c>
      <c r="R61" s="35"/>
      <c r="S61" s="5"/>
      <c r="T61" s="5"/>
      <c r="U61" s="7"/>
      <c r="X61" s="35"/>
      <c r="Y61" s="5" t="s">
        <v>417</v>
      </c>
      <c r="Z61" s="5">
        <v>1</v>
      </c>
      <c r="AA61" s="10">
        <f t="shared" si="11"/>
        <v>0.006211180124223602</v>
      </c>
      <c r="AP61" s="34"/>
      <c r="AQ61" s="5" t="s">
        <v>432</v>
      </c>
      <c r="AR61" s="5">
        <v>1</v>
      </c>
      <c r="AS61" s="10">
        <f t="shared" si="16"/>
        <v>0.007692307692307693</v>
      </c>
      <c r="AU61" s="26"/>
      <c r="AV61" s="5" t="s">
        <v>437</v>
      </c>
      <c r="AW61" s="5">
        <v>1</v>
      </c>
      <c r="AX61" s="10">
        <f t="shared" si="13"/>
        <v>0.018518518518518517</v>
      </c>
    </row>
    <row r="62" spans="2:50" ht="15">
      <c r="B62" s="26"/>
      <c r="C62" s="5" t="s">
        <v>402</v>
      </c>
      <c r="D62" s="5">
        <v>1</v>
      </c>
      <c r="E62" s="10">
        <f t="shared" si="15"/>
        <v>0.011111111111111112</v>
      </c>
      <c r="R62" s="35"/>
      <c r="S62" s="5"/>
      <c r="T62" s="5"/>
      <c r="U62" s="7"/>
      <c r="X62" s="35"/>
      <c r="Y62" s="5" t="s">
        <v>418</v>
      </c>
      <c r="Z62" s="5">
        <v>1</v>
      </c>
      <c r="AA62" s="10">
        <f t="shared" si="11"/>
        <v>0.006211180124223602</v>
      </c>
      <c r="AP62" s="34"/>
      <c r="AQ62" s="5" t="s">
        <v>433</v>
      </c>
      <c r="AR62" s="5">
        <v>1</v>
      </c>
      <c r="AS62" s="10">
        <f t="shared" si="16"/>
        <v>0.007692307692307693</v>
      </c>
      <c r="AU62" s="26"/>
      <c r="AV62" s="5" t="s">
        <v>136</v>
      </c>
      <c r="AW62" s="5">
        <v>1</v>
      </c>
      <c r="AX62" s="10">
        <f t="shared" si="13"/>
        <v>0.018518518518518517</v>
      </c>
    </row>
    <row r="63" spans="2:50" ht="15">
      <c r="B63" s="27"/>
      <c r="C63" s="5" t="s">
        <v>232</v>
      </c>
      <c r="D63" s="5">
        <v>1</v>
      </c>
      <c r="E63" s="10">
        <f t="shared" si="15"/>
        <v>0.011111111111111112</v>
      </c>
      <c r="R63" s="35"/>
      <c r="S63" s="5" t="s">
        <v>77</v>
      </c>
      <c r="T63" s="5">
        <v>8</v>
      </c>
      <c r="U63" s="7"/>
      <c r="X63" s="35"/>
      <c r="Y63" s="5" t="s">
        <v>100</v>
      </c>
      <c r="Z63" s="5">
        <v>2</v>
      </c>
      <c r="AA63" s="10">
        <f t="shared" si="11"/>
        <v>0.012422360248447204</v>
      </c>
      <c r="AP63" s="34"/>
      <c r="AQ63" s="5" t="s">
        <v>160</v>
      </c>
      <c r="AR63" s="5">
        <v>10</v>
      </c>
      <c r="AS63" s="10">
        <f t="shared" si="16"/>
        <v>0.07692307692307693</v>
      </c>
      <c r="AU63" s="26"/>
      <c r="AV63" s="5" t="s">
        <v>196</v>
      </c>
      <c r="AW63" s="5">
        <v>1</v>
      </c>
      <c r="AX63" s="10">
        <f t="shared" si="13"/>
        <v>0.018518518518518517</v>
      </c>
    </row>
    <row r="64" spans="2:50" ht="15">
      <c r="B64" s="38" t="s">
        <v>382</v>
      </c>
      <c r="C64" s="38"/>
      <c r="D64" s="14">
        <f>SUM(D53:D63)</f>
        <v>90</v>
      </c>
      <c r="E64" s="10">
        <f t="shared" si="15"/>
        <v>1</v>
      </c>
      <c r="R64" s="35"/>
      <c r="S64" s="5" t="s">
        <v>75</v>
      </c>
      <c r="T64" s="5">
        <v>6</v>
      </c>
      <c r="U64" s="7"/>
      <c r="X64" s="35"/>
      <c r="Y64" s="5" t="s">
        <v>282</v>
      </c>
      <c r="Z64" s="5">
        <v>2</v>
      </c>
      <c r="AA64" s="10">
        <f t="shared" si="11"/>
        <v>0.012422360248447204</v>
      </c>
      <c r="AP64" s="34"/>
      <c r="AQ64" s="5" t="s">
        <v>162</v>
      </c>
      <c r="AR64" s="5">
        <v>10</v>
      </c>
      <c r="AS64" s="10">
        <f t="shared" si="16"/>
        <v>0.07692307692307693</v>
      </c>
      <c r="AU64" s="27"/>
      <c r="AV64" s="5" t="s">
        <v>198</v>
      </c>
      <c r="AW64" s="5">
        <v>1</v>
      </c>
      <c r="AX64" s="10">
        <f t="shared" si="13"/>
        <v>0.018518518518518517</v>
      </c>
    </row>
    <row r="65" spans="18:50" ht="15">
      <c r="R65" s="35"/>
      <c r="S65" s="5" t="s">
        <v>78</v>
      </c>
      <c r="T65" s="5">
        <v>6</v>
      </c>
      <c r="U65" s="7"/>
      <c r="X65" s="35"/>
      <c r="Y65" s="5" t="s">
        <v>269</v>
      </c>
      <c r="Z65" s="5">
        <v>1</v>
      </c>
      <c r="AA65" s="10">
        <f t="shared" si="11"/>
        <v>0.006211180124223602</v>
      </c>
      <c r="AP65" s="34"/>
      <c r="AQ65" s="5" t="s">
        <v>166</v>
      </c>
      <c r="AR65" s="5">
        <v>10</v>
      </c>
      <c r="AS65" s="10">
        <f t="shared" si="16"/>
        <v>0.07692307692307693</v>
      </c>
      <c r="AU65" s="42" t="s">
        <v>382</v>
      </c>
      <c r="AV65" s="43"/>
      <c r="AW65" s="5">
        <f>SUM(AW42:AW64)</f>
        <v>54</v>
      </c>
      <c r="AX65" s="10">
        <f t="shared" si="13"/>
        <v>1</v>
      </c>
    </row>
    <row r="66" spans="18:45" ht="15">
      <c r="R66" s="35"/>
      <c r="S66" s="5" t="s">
        <v>259</v>
      </c>
      <c r="T66" s="5">
        <v>5</v>
      </c>
      <c r="U66" s="7"/>
      <c r="X66" s="35"/>
      <c r="Y66" s="5" t="s">
        <v>146</v>
      </c>
      <c r="Z66" s="5">
        <v>1</v>
      </c>
      <c r="AA66" s="10">
        <f t="shared" si="11"/>
        <v>0.006211180124223602</v>
      </c>
      <c r="AP66" s="34"/>
      <c r="AQ66" s="5" t="s">
        <v>155</v>
      </c>
      <c r="AR66" s="5">
        <v>9</v>
      </c>
      <c r="AS66" s="10">
        <f t="shared" si="16"/>
        <v>0.06923076923076923</v>
      </c>
    </row>
    <row r="67" spans="24:50" ht="15">
      <c r="X67" s="35" t="s">
        <v>382</v>
      </c>
      <c r="Y67" s="35"/>
      <c r="Z67" s="5">
        <f>SUM(Z38:Z66)</f>
        <v>161</v>
      </c>
      <c r="AA67" s="10">
        <f t="shared" si="11"/>
        <v>1</v>
      </c>
      <c r="AP67" s="34"/>
      <c r="AQ67" s="5" t="s">
        <v>165</v>
      </c>
      <c r="AR67" s="5">
        <v>10</v>
      </c>
      <c r="AS67" s="10">
        <f t="shared" si="16"/>
        <v>0.07692307692307693</v>
      </c>
      <c r="AU67" s="46" t="s">
        <v>2</v>
      </c>
      <c r="AV67" s="46" t="s">
        <v>3</v>
      </c>
      <c r="AW67" s="46" t="s">
        <v>15</v>
      </c>
      <c r="AX67" s="46" t="s">
        <v>381</v>
      </c>
    </row>
    <row r="68" spans="24:50" ht="15">
      <c r="X68" s="12"/>
      <c r="Y68" s="7"/>
      <c r="Z68" s="7"/>
      <c r="AA68" s="7"/>
      <c r="AP68" s="34"/>
      <c r="AQ68" s="5" t="s">
        <v>163</v>
      </c>
      <c r="AR68" s="5">
        <v>8</v>
      </c>
      <c r="AS68" s="10">
        <f t="shared" si="16"/>
        <v>0.06153846153846154</v>
      </c>
      <c r="AU68" s="25" t="s">
        <v>178</v>
      </c>
      <c r="AV68" s="5" t="s">
        <v>346</v>
      </c>
      <c r="AW68" s="5">
        <v>9</v>
      </c>
      <c r="AX68" s="10">
        <f>+AW68/$AW$83</f>
        <v>0.1267605633802817</v>
      </c>
    </row>
    <row r="69" spans="42:50" ht="15">
      <c r="AP69" s="34"/>
      <c r="AQ69" s="5" t="s">
        <v>156</v>
      </c>
      <c r="AR69" s="5">
        <v>7</v>
      </c>
      <c r="AS69" s="10">
        <f t="shared" si="16"/>
        <v>0.05384615384615385</v>
      </c>
      <c r="AU69" s="26"/>
      <c r="AV69" s="5" t="s">
        <v>350</v>
      </c>
      <c r="AW69" s="5">
        <v>9</v>
      </c>
      <c r="AX69" s="10">
        <f aca="true" t="shared" si="17" ref="AX69:AX83">+AW69/$AW$83</f>
        <v>0.1267605633802817</v>
      </c>
    </row>
    <row r="70" spans="24:50" ht="21" customHeight="1">
      <c r="X70" s="46" t="s">
        <v>2</v>
      </c>
      <c r="Y70" s="46" t="s">
        <v>3</v>
      </c>
      <c r="Z70" s="46" t="s">
        <v>15</v>
      </c>
      <c r="AA70" s="46" t="s">
        <v>381</v>
      </c>
      <c r="AP70" s="34"/>
      <c r="AQ70" s="5" t="s">
        <v>157</v>
      </c>
      <c r="AR70" s="5">
        <v>6</v>
      </c>
      <c r="AS70" s="10">
        <f t="shared" si="16"/>
        <v>0.046153846153846156</v>
      </c>
      <c r="AU70" s="26"/>
      <c r="AV70" s="5" t="s">
        <v>349</v>
      </c>
      <c r="AW70" s="5">
        <v>8</v>
      </c>
      <c r="AX70" s="10">
        <f t="shared" si="17"/>
        <v>0.11267605633802817</v>
      </c>
    </row>
    <row r="71" spans="24:50" ht="15">
      <c r="X71" s="34" t="s">
        <v>82</v>
      </c>
      <c r="Y71" s="5" t="s">
        <v>102</v>
      </c>
      <c r="Z71" s="5">
        <v>3</v>
      </c>
      <c r="AA71" s="10">
        <f>+Z71/$Z$75</f>
        <v>0.375</v>
      </c>
      <c r="AP71" s="34"/>
      <c r="AQ71" s="5" t="s">
        <v>159</v>
      </c>
      <c r="AR71" s="5">
        <v>6</v>
      </c>
      <c r="AS71" s="10">
        <f t="shared" si="16"/>
        <v>0.046153846153846156</v>
      </c>
      <c r="AU71" s="26"/>
      <c r="AV71" s="5" t="s">
        <v>203</v>
      </c>
      <c r="AW71" s="5">
        <v>7</v>
      </c>
      <c r="AX71" s="10">
        <f t="shared" si="17"/>
        <v>0.09859154929577464</v>
      </c>
    </row>
    <row r="72" spans="24:50" ht="15" customHeight="1">
      <c r="X72" s="34"/>
      <c r="Y72" s="5" t="s">
        <v>101</v>
      </c>
      <c r="Z72" s="5">
        <v>2</v>
      </c>
      <c r="AA72" s="10">
        <f>+Z72/$Z$75</f>
        <v>0.25</v>
      </c>
      <c r="AP72" s="34"/>
      <c r="AQ72" s="5" t="s">
        <v>315</v>
      </c>
      <c r="AR72" s="5">
        <v>5</v>
      </c>
      <c r="AS72" s="10">
        <f t="shared" si="16"/>
        <v>0.038461538461538464</v>
      </c>
      <c r="AU72" s="26"/>
      <c r="AV72" s="5" t="s">
        <v>353</v>
      </c>
      <c r="AW72" s="5">
        <v>7</v>
      </c>
      <c r="AX72" s="10">
        <f t="shared" si="17"/>
        <v>0.09859154929577464</v>
      </c>
    </row>
    <row r="73" spans="24:50" ht="15">
      <c r="X73" s="34"/>
      <c r="Y73" s="5" t="s">
        <v>283</v>
      </c>
      <c r="Z73" s="5">
        <v>2</v>
      </c>
      <c r="AA73" s="10">
        <f>+Z73/$Z$75</f>
        <v>0.25</v>
      </c>
      <c r="AP73" s="34"/>
      <c r="AQ73" s="5" t="s">
        <v>158</v>
      </c>
      <c r="AR73" s="5">
        <v>5</v>
      </c>
      <c r="AS73" s="10">
        <f t="shared" si="16"/>
        <v>0.038461538461538464</v>
      </c>
      <c r="AU73" s="26"/>
      <c r="AV73" s="5" t="s">
        <v>199</v>
      </c>
      <c r="AW73" s="5">
        <v>5</v>
      </c>
      <c r="AX73" s="10">
        <f t="shared" si="17"/>
        <v>0.07042253521126761</v>
      </c>
    </row>
    <row r="74" spans="24:50" ht="15">
      <c r="X74" s="34"/>
      <c r="Y74" s="5" t="s">
        <v>103</v>
      </c>
      <c r="Z74" s="5">
        <v>1</v>
      </c>
      <c r="AA74" s="10">
        <f>+Z74/$Z$75</f>
        <v>0.125</v>
      </c>
      <c r="AP74" s="34"/>
      <c r="AQ74" s="5" t="s">
        <v>152</v>
      </c>
      <c r="AR74" s="5">
        <v>3</v>
      </c>
      <c r="AS74" s="10">
        <f t="shared" si="16"/>
        <v>0.023076923076923078</v>
      </c>
      <c r="AU74" s="26"/>
      <c r="AV74" s="5" t="s">
        <v>202</v>
      </c>
      <c r="AW74" s="5">
        <v>5</v>
      </c>
      <c r="AX74" s="10">
        <f t="shared" si="17"/>
        <v>0.07042253521126761</v>
      </c>
    </row>
    <row r="75" spans="24:50" ht="15">
      <c r="X75" s="35" t="s">
        <v>382</v>
      </c>
      <c r="Y75" s="35"/>
      <c r="Z75" s="5">
        <f>SUM(Z71:Z74)</f>
        <v>8</v>
      </c>
      <c r="AA75" s="10">
        <f>+Z75/$Z$75</f>
        <v>1</v>
      </c>
      <c r="AP75" s="34"/>
      <c r="AQ75" s="5" t="s">
        <v>56</v>
      </c>
      <c r="AR75" s="5">
        <v>3</v>
      </c>
      <c r="AS75" s="10">
        <f t="shared" si="16"/>
        <v>0.023076923076923078</v>
      </c>
      <c r="AU75" s="26"/>
      <c r="AV75" s="5" t="s">
        <v>352</v>
      </c>
      <c r="AW75" s="5">
        <v>5</v>
      </c>
      <c r="AX75" s="10">
        <f t="shared" si="17"/>
        <v>0.07042253521126761</v>
      </c>
    </row>
    <row r="76" spans="42:50" ht="15">
      <c r="AP76" s="34"/>
      <c r="AQ76" s="5" t="s">
        <v>314</v>
      </c>
      <c r="AR76" s="5">
        <v>2</v>
      </c>
      <c r="AS76" s="10">
        <f t="shared" si="16"/>
        <v>0.015384615384615385</v>
      </c>
      <c r="AU76" s="26"/>
      <c r="AV76" s="5" t="s">
        <v>204</v>
      </c>
      <c r="AW76" s="5">
        <v>4</v>
      </c>
      <c r="AX76" s="10">
        <f t="shared" si="17"/>
        <v>0.056338028169014086</v>
      </c>
    </row>
    <row r="77" spans="42:50" ht="15">
      <c r="AP77" s="34"/>
      <c r="AQ77" s="5" t="s">
        <v>164</v>
      </c>
      <c r="AR77" s="5">
        <v>2</v>
      </c>
      <c r="AS77" s="10">
        <f t="shared" si="16"/>
        <v>0.015384615384615385</v>
      </c>
      <c r="AU77" s="26"/>
      <c r="AV77" s="5" t="s">
        <v>348</v>
      </c>
      <c r="AW77" s="5">
        <v>3</v>
      </c>
      <c r="AX77" s="10">
        <f t="shared" si="17"/>
        <v>0.04225352112676056</v>
      </c>
    </row>
    <row r="78" spans="42:50" ht="15">
      <c r="AP78" s="34"/>
      <c r="AQ78" s="5" t="s">
        <v>167</v>
      </c>
      <c r="AR78" s="5">
        <v>2</v>
      </c>
      <c r="AS78" s="10">
        <f t="shared" si="16"/>
        <v>0.015384615384615385</v>
      </c>
      <c r="AU78" s="26"/>
      <c r="AV78" s="5" t="s">
        <v>351</v>
      </c>
      <c r="AW78" s="5">
        <v>3</v>
      </c>
      <c r="AX78" s="10">
        <f t="shared" si="17"/>
        <v>0.04225352112676056</v>
      </c>
    </row>
    <row r="79" spans="42:50" ht="15">
      <c r="AP79" s="34"/>
      <c r="AQ79" s="5" t="s">
        <v>153</v>
      </c>
      <c r="AR79" s="5">
        <v>1</v>
      </c>
      <c r="AS79" s="10">
        <f t="shared" si="16"/>
        <v>0.007692307692307693</v>
      </c>
      <c r="AU79" s="26"/>
      <c r="AV79" s="5" t="s">
        <v>347</v>
      </c>
      <c r="AW79" s="5">
        <v>2</v>
      </c>
      <c r="AX79" s="10">
        <f t="shared" si="17"/>
        <v>0.028169014084507043</v>
      </c>
    </row>
    <row r="80" spans="42:50" ht="15">
      <c r="AP80" s="34"/>
      <c r="AQ80" s="5" t="s">
        <v>154</v>
      </c>
      <c r="AR80" s="5">
        <v>1</v>
      </c>
      <c r="AS80" s="10">
        <f t="shared" si="16"/>
        <v>0.007692307692307693</v>
      </c>
      <c r="AU80" s="26"/>
      <c r="AV80" s="5" t="s">
        <v>201</v>
      </c>
      <c r="AW80" s="5">
        <v>2</v>
      </c>
      <c r="AX80" s="10">
        <f t="shared" si="17"/>
        <v>0.028169014084507043</v>
      </c>
    </row>
    <row r="81" spans="42:50" ht="15">
      <c r="AP81" s="34"/>
      <c r="AQ81" s="5" t="s">
        <v>316</v>
      </c>
      <c r="AR81" s="5">
        <v>1</v>
      </c>
      <c r="AS81" s="10">
        <f t="shared" si="16"/>
        <v>0.007692307692307693</v>
      </c>
      <c r="AU81" s="26"/>
      <c r="AV81" s="5" t="s">
        <v>345</v>
      </c>
      <c r="AW81" s="5">
        <v>1</v>
      </c>
      <c r="AX81" s="10">
        <f t="shared" si="17"/>
        <v>0.014084507042253521</v>
      </c>
    </row>
    <row r="82" spans="42:50" ht="15">
      <c r="AP82" s="34"/>
      <c r="AQ82" s="5" t="s">
        <v>318</v>
      </c>
      <c r="AR82" s="5">
        <v>1</v>
      </c>
      <c r="AS82" s="10">
        <f t="shared" si="16"/>
        <v>0.007692307692307693</v>
      </c>
      <c r="AU82" s="27"/>
      <c r="AV82" s="5" t="s">
        <v>200</v>
      </c>
      <c r="AW82" s="5">
        <v>1</v>
      </c>
      <c r="AX82" s="10">
        <f t="shared" si="17"/>
        <v>0.014084507042253521</v>
      </c>
    </row>
    <row r="83" spans="42:50" ht="15">
      <c r="AP83" s="35" t="s">
        <v>382</v>
      </c>
      <c r="AQ83" s="35"/>
      <c r="AR83" s="5">
        <f>SUM(AR59:AR82)</f>
        <v>130</v>
      </c>
      <c r="AS83" s="10">
        <f t="shared" si="16"/>
        <v>1</v>
      </c>
      <c r="AU83" s="42" t="s">
        <v>382</v>
      </c>
      <c r="AV83" s="43"/>
      <c r="AW83" s="5">
        <f>SUM(AW68:AW82)</f>
        <v>71</v>
      </c>
      <c r="AX83" s="10">
        <f t="shared" si="17"/>
        <v>1</v>
      </c>
    </row>
    <row r="84" spans="42:44" ht="15">
      <c r="AP84" s="12"/>
      <c r="AQ84" s="7"/>
      <c r="AR84" s="7"/>
    </row>
    <row r="85" spans="42:45" ht="15">
      <c r="AP85" s="46" t="s">
        <v>2</v>
      </c>
      <c r="AQ85" s="46" t="s">
        <v>3</v>
      </c>
      <c r="AR85" s="46" t="s">
        <v>15</v>
      </c>
      <c r="AS85" s="46" t="s">
        <v>381</v>
      </c>
    </row>
    <row r="86" spans="42:45" ht="15">
      <c r="AP86" s="35" t="s">
        <v>131</v>
      </c>
      <c r="AQ86" s="5" t="s">
        <v>173</v>
      </c>
      <c r="AR86" s="5">
        <v>6</v>
      </c>
      <c r="AS86" s="10">
        <f aca="true" t="shared" si="18" ref="AS86:AS102">+AR86/$AR$102</f>
        <v>0.11764705882352941</v>
      </c>
    </row>
    <row r="87" spans="42:50" ht="15">
      <c r="AP87" s="35"/>
      <c r="AQ87" s="5" t="s">
        <v>172</v>
      </c>
      <c r="AR87" s="5">
        <v>5</v>
      </c>
      <c r="AS87" s="10">
        <f t="shared" si="18"/>
        <v>0.09803921568627451</v>
      </c>
      <c r="AU87" s="46" t="s">
        <v>2</v>
      </c>
      <c r="AV87" s="46" t="s">
        <v>3</v>
      </c>
      <c r="AW87" s="46" t="s">
        <v>15</v>
      </c>
      <c r="AX87" s="46" t="s">
        <v>381</v>
      </c>
    </row>
    <row r="88" spans="42:50" ht="15">
      <c r="AP88" s="35"/>
      <c r="AQ88" s="5" t="s">
        <v>174</v>
      </c>
      <c r="AR88" s="5">
        <v>5</v>
      </c>
      <c r="AS88" s="10">
        <f t="shared" si="18"/>
        <v>0.09803921568627451</v>
      </c>
      <c r="AU88" s="35" t="s">
        <v>179</v>
      </c>
      <c r="AV88" s="5" t="s">
        <v>207</v>
      </c>
      <c r="AW88" s="5">
        <v>10</v>
      </c>
      <c r="AX88" s="10">
        <f>+AW88/$AW$110</f>
        <v>0.12345679012345678</v>
      </c>
    </row>
    <row r="89" spans="42:50" ht="15">
      <c r="AP89" s="35"/>
      <c r="AQ89" s="5" t="s">
        <v>323</v>
      </c>
      <c r="AR89" s="5">
        <v>4</v>
      </c>
      <c r="AS89" s="10">
        <f t="shared" si="18"/>
        <v>0.0784313725490196</v>
      </c>
      <c r="AU89" s="35"/>
      <c r="AV89" s="5" t="s">
        <v>38</v>
      </c>
      <c r="AW89" s="5">
        <v>8</v>
      </c>
      <c r="AX89" s="10">
        <f aca="true" t="shared" si="19" ref="AX89:AX110">+AW89/$AW$110</f>
        <v>0.09876543209876543</v>
      </c>
    </row>
    <row r="90" spans="42:50" ht="15">
      <c r="AP90" s="35"/>
      <c r="AQ90" s="5" t="s">
        <v>324</v>
      </c>
      <c r="AR90" s="5">
        <v>4</v>
      </c>
      <c r="AS90" s="10">
        <f t="shared" si="18"/>
        <v>0.0784313725490196</v>
      </c>
      <c r="AU90" s="35"/>
      <c r="AV90" s="5" t="s">
        <v>357</v>
      </c>
      <c r="AW90" s="5">
        <v>7</v>
      </c>
      <c r="AX90" s="10">
        <f t="shared" si="19"/>
        <v>0.08641975308641975</v>
      </c>
    </row>
    <row r="91" spans="42:50" ht="15">
      <c r="AP91" s="35"/>
      <c r="AQ91" s="5" t="s">
        <v>325</v>
      </c>
      <c r="AR91" s="5">
        <v>4</v>
      </c>
      <c r="AS91" s="10">
        <f t="shared" si="18"/>
        <v>0.0784313725490196</v>
      </c>
      <c r="AU91" s="35"/>
      <c r="AV91" s="5" t="s">
        <v>356</v>
      </c>
      <c r="AW91" s="5">
        <v>6</v>
      </c>
      <c r="AX91" s="10">
        <f t="shared" si="19"/>
        <v>0.07407407407407407</v>
      </c>
    </row>
    <row r="92" spans="42:50" ht="15">
      <c r="AP92" s="35"/>
      <c r="AQ92" s="5" t="s">
        <v>321</v>
      </c>
      <c r="AR92" s="5">
        <v>3</v>
      </c>
      <c r="AS92" s="10">
        <f t="shared" si="18"/>
        <v>0.058823529411764705</v>
      </c>
      <c r="AU92" s="35"/>
      <c r="AV92" s="5" t="s">
        <v>206</v>
      </c>
      <c r="AW92" s="5">
        <v>6</v>
      </c>
      <c r="AX92" s="10">
        <f t="shared" si="19"/>
        <v>0.07407407407407407</v>
      </c>
    </row>
    <row r="93" spans="42:50" ht="15">
      <c r="AP93" s="35"/>
      <c r="AQ93" s="5" t="s">
        <v>171</v>
      </c>
      <c r="AR93" s="5">
        <v>3</v>
      </c>
      <c r="AS93" s="10">
        <f t="shared" si="18"/>
        <v>0.058823529411764705</v>
      </c>
      <c r="AU93" s="35"/>
      <c r="AV93" s="5" t="s">
        <v>355</v>
      </c>
      <c r="AW93" s="5">
        <v>5</v>
      </c>
      <c r="AX93" s="10">
        <f t="shared" si="19"/>
        <v>0.06172839506172839</v>
      </c>
    </row>
    <row r="94" spans="42:50" ht="15">
      <c r="AP94" s="35"/>
      <c r="AQ94" s="5" t="s">
        <v>322</v>
      </c>
      <c r="AR94" s="5">
        <v>3</v>
      </c>
      <c r="AS94" s="10">
        <f t="shared" si="18"/>
        <v>0.058823529411764705</v>
      </c>
      <c r="AU94" s="35"/>
      <c r="AV94" s="5" t="s">
        <v>362</v>
      </c>
      <c r="AW94" s="5">
        <v>5</v>
      </c>
      <c r="AX94" s="10">
        <f t="shared" si="19"/>
        <v>0.06172839506172839</v>
      </c>
    </row>
    <row r="95" spans="42:50" ht="15">
      <c r="AP95" s="35"/>
      <c r="AQ95" s="5" t="s">
        <v>326</v>
      </c>
      <c r="AR95" s="5">
        <v>3</v>
      </c>
      <c r="AS95" s="10">
        <f t="shared" si="18"/>
        <v>0.058823529411764705</v>
      </c>
      <c r="AU95" s="35"/>
      <c r="AV95" s="5" t="s">
        <v>211</v>
      </c>
      <c r="AW95" s="5">
        <v>5</v>
      </c>
      <c r="AX95" s="10">
        <f t="shared" si="19"/>
        <v>0.06172839506172839</v>
      </c>
    </row>
    <row r="96" spans="42:50" ht="15">
      <c r="AP96" s="35"/>
      <c r="AQ96" s="5" t="s">
        <v>319</v>
      </c>
      <c r="AR96" s="5">
        <v>2</v>
      </c>
      <c r="AS96" s="10">
        <f t="shared" si="18"/>
        <v>0.0392156862745098</v>
      </c>
      <c r="AU96" s="35"/>
      <c r="AV96" s="5" t="s">
        <v>85</v>
      </c>
      <c r="AW96" s="5">
        <v>4</v>
      </c>
      <c r="AX96" s="10">
        <f t="shared" si="19"/>
        <v>0.04938271604938271</v>
      </c>
    </row>
    <row r="97" spans="42:50" ht="15">
      <c r="AP97" s="35"/>
      <c r="AQ97" s="5" t="s">
        <v>168</v>
      </c>
      <c r="AR97" s="5">
        <v>2</v>
      </c>
      <c r="AS97" s="10">
        <f t="shared" si="18"/>
        <v>0.0392156862745098</v>
      </c>
      <c r="AU97" s="35"/>
      <c r="AV97" s="5" t="s">
        <v>209</v>
      </c>
      <c r="AW97" s="5">
        <v>3</v>
      </c>
      <c r="AX97" s="10">
        <f t="shared" si="19"/>
        <v>0.037037037037037035</v>
      </c>
    </row>
    <row r="98" spans="42:50" ht="15">
      <c r="AP98" s="35"/>
      <c r="AQ98" s="5" t="s">
        <v>169</v>
      </c>
      <c r="AR98" s="5">
        <v>2</v>
      </c>
      <c r="AS98" s="10">
        <f t="shared" si="18"/>
        <v>0.0392156862745098</v>
      </c>
      <c r="AU98" s="35"/>
      <c r="AV98" s="5" t="s">
        <v>358</v>
      </c>
      <c r="AW98" s="5">
        <v>3</v>
      </c>
      <c r="AX98" s="10">
        <f t="shared" si="19"/>
        <v>0.037037037037037035</v>
      </c>
    </row>
    <row r="99" spans="42:50" ht="15">
      <c r="AP99" s="35"/>
      <c r="AQ99" s="5" t="s">
        <v>170</v>
      </c>
      <c r="AR99" s="5">
        <v>3</v>
      </c>
      <c r="AS99" s="10">
        <f t="shared" si="18"/>
        <v>0.058823529411764705</v>
      </c>
      <c r="AU99" s="35"/>
      <c r="AV99" s="5" t="s">
        <v>361</v>
      </c>
      <c r="AW99" s="5">
        <v>3</v>
      </c>
      <c r="AX99" s="10">
        <f t="shared" si="19"/>
        <v>0.037037037037037035</v>
      </c>
    </row>
    <row r="100" spans="42:50" ht="15">
      <c r="AP100" s="35"/>
      <c r="AQ100" s="5" t="s">
        <v>320</v>
      </c>
      <c r="AR100" s="5">
        <v>1</v>
      </c>
      <c r="AS100" s="10">
        <f t="shared" si="18"/>
        <v>0.0196078431372549</v>
      </c>
      <c r="AU100" s="35"/>
      <c r="AV100" s="5" t="s">
        <v>213</v>
      </c>
      <c r="AW100" s="5">
        <v>3</v>
      </c>
      <c r="AX100" s="10">
        <f t="shared" si="19"/>
        <v>0.037037037037037035</v>
      </c>
    </row>
    <row r="101" spans="42:50" ht="15">
      <c r="AP101" s="35"/>
      <c r="AQ101" s="5" t="s">
        <v>424</v>
      </c>
      <c r="AR101" s="6">
        <v>1</v>
      </c>
      <c r="AS101" s="10">
        <f t="shared" si="18"/>
        <v>0.0196078431372549</v>
      </c>
      <c r="AU101" s="35"/>
      <c r="AV101" s="5" t="s">
        <v>205</v>
      </c>
      <c r="AW101" s="5">
        <v>2</v>
      </c>
      <c r="AX101" s="10">
        <f t="shared" si="19"/>
        <v>0.024691358024691357</v>
      </c>
    </row>
    <row r="102" spans="42:50" ht="15">
      <c r="AP102" s="35" t="s">
        <v>382</v>
      </c>
      <c r="AQ102" s="35"/>
      <c r="AR102" s="5">
        <f>SUM(AR86:AR101)</f>
        <v>51</v>
      </c>
      <c r="AS102" s="10">
        <f t="shared" si="18"/>
        <v>1</v>
      </c>
      <c r="AU102" s="35"/>
      <c r="AV102" s="5" t="s">
        <v>359</v>
      </c>
      <c r="AW102" s="5">
        <v>2</v>
      </c>
      <c r="AX102" s="10">
        <f t="shared" si="19"/>
        <v>0.024691358024691357</v>
      </c>
    </row>
    <row r="103" spans="47:50" ht="15">
      <c r="AU103" s="35"/>
      <c r="AV103" s="5" t="s">
        <v>212</v>
      </c>
      <c r="AW103" s="5">
        <v>2</v>
      </c>
      <c r="AX103" s="10">
        <f t="shared" si="19"/>
        <v>0.024691358024691357</v>
      </c>
    </row>
    <row r="104" spans="47:50" ht="15">
      <c r="AU104" s="35"/>
      <c r="AV104" s="5" t="s">
        <v>363</v>
      </c>
      <c r="AW104" s="5">
        <v>2</v>
      </c>
      <c r="AX104" s="10">
        <f t="shared" si="19"/>
        <v>0.024691358024691357</v>
      </c>
    </row>
    <row r="105" spans="47:50" ht="15">
      <c r="AU105" s="35"/>
      <c r="AV105" s="5" t="s">
        <v>354</v>
      </c>
      <c r="AW105" s="5">
        <v>1</v>
      </c>
      <c r="AX105" s="10">
        <f t="shared" si="19"/>
        <v>0.012345679012345678</v>
      </c>
    </row>
    <row r="106" spans="47:50" ht="15">
      <c r="AU106" s="35"/>
      <c r="AV106" s="5" t="s">
        <v>208</v>
      </c>
      <c r="AW106" s="5">
        <v>1</v>
      </c>
      <c r="AX106" s="10">
        <f t="shared" si="19"/>
        <v>0.012345679012345678</v>
      </c>
    </row>
    <row r="107" spans="47:50" ht="15">
      <c r="AU107" s="35"/>
      <c r="AV107" s="5" t="s">
        <v>121</v>
      </c>
      <c r="AW107" s="5">
        <v>1</v>
      </c>
      <c r="AX107" s="10">
        <f t="shared" si="19"/>
        <v>0.012345679012345678</v>
      </c>
    </row>
    <row r="108" spans="47:50" ht="15">
      <c r="AU108" s="35"/>
      <c r="AV108" s="5" t="s">
        <v>360</v>
      </c>
      <c r="AW108" s="5">
        <v>1</v>
      </c>
      <c r="AX108" s="10">
        <f t="shared" si="19"/>
        <v>0.012345679012345678</v>
      </c>
    </row>
    <row r="109" spans="47:50" ht="15">
      <c r="AU109" s="35"/>
      <c r="AV109" s="5" t="s">
        <v>210</v>
      </c>
      <c r="AW109" s="5">
        <v>1</v>
      </c>
      <c r="AX109" s="10">
        <f t="shared" si="19"/>
        <v>0.012345679012345678</v>
      </c>
    </row>
    <row r="110" spans="47:50" ht="15">
      <c r="AU110" s="42" t="s">
        <v>382</v>
      </c>
      <c r="AV110" s="43"/>
      <c r="AW110" s="5">
        <f>SUM(AW88:AW109)</f>
        <v>81</v>
      </c>
      <c r="AX110" s="10">
        <f t="shared" si="19"/>
        <v>1</v>
      </c>
    </row>
    <row r="113" spans="47:50" ht="15">
      <c r="AU113" s="46" t="s">
        <v>2</v>
      </c>
      <c r="AV113" s="46" t="s">
        <v>3</v>
      </c>
      <c r="AW113" s="46" t="s">
        <v>15</v>
      </c>
      <c r="AX113" s="46" t="s">
        <v>381</v>
      </c>
    </row>
    <row r="114" spans="47:50" ht="15">
      <c r="AU114" s="35" t="s">
        <v>180</v>
      </c>
      <c r="AV114" s="5" t="s">
        <v>217</v>
      </c>
      <c r="AW114" s="5">
        <v>5</v>
      </c>
      <c r="AX114" s="10">
        <f>+AW114/$AW$128</f>
        <v>0.15151515151515152</v>
      </c>
    </row>
    <row r="115" spans="47:50" ht="15">
      <c r="AU115" s="35"/>
      <c r="AV115" s="5" t="s">
        <v>319</v>
      </c>
      <c r="AW115" s="5">
        <v>3</v>
      </c>
      <c r="AX115" s="10">
        <f aca="true" t="shared" si="20" ref="AX115:AX128">+AW115/$AW$128</f>
        <v>0.09090909090909091</v>
      </c>
    </row>
    <row r="116" spans="47:50" ht="15">
      <c r="AU116" s="35"/>
      <c r="AV116" s="5" t="s">
        <v>216</v>
      </c>
      <c r="AW116" s="5">
        <v>3</v>
      </c>
      <c r="AX116" s="10">
        <f t="shared" si="20"/>
        <v>0.09090909090909091</v>
      </c>
    </row>
    <row r="117" spans="47:50" ht="15">
      <c r="AU117" s="35"/>
      <c r="AV117" s="5" t="s">
        <v>368</v>
      </c>
      <c r="AW117" s="5">
        <v>3</v>
      </c>
      <c r="AX117" s="10">
        <f t="shared" si="20"/>
        <v>0.09090909090909091</v>
      </c>
    </row>
    <row r="118" spans="47:50" ht="15">
      <c r="AU118" s="35"/>
      <c r="AV118" s="5" t="s">
        <v>369</v>
      </c>
      <c r="AW118" s="5">
        <v>3</v>
      </c>
      <c r="AX118" s="10">
        <f t="shared" si="20"/>
        <v>0.09090909090909091</v>
      </c>
    </row>
    <row r="119" spans="47:50" ht="15">
      <c r="AU119" s="35"/>
      <c r="AV119" s="5" t="s">
        <v>371</v>
      </c>
      <c r="AW119" s="5">
        <v>3</v>
      </c>
      <c r="AX119" s="10">
        <f t="shared" si="20"/>
        <v>0.09090909090909091</v>
      </c>
    </row>
    <row r="120" spans="47:50" ht="15">
      <c r="AU120" s="35"/>
      <c r="AV120" s="5" t="s">
        <v>214</v>
      </c>
      <c r="AW120" s="5">
        <v>2</v>
      </c>
      <c r="AX120" s="10">
        <f t="shared" si="20"/>
        <v>0.06060606060606061</v>
      </c>
    </row>
    <row r="121" spans="47:50" ht="15">
      <c r="AU121" s="35"/>
      <c r="AV121" s="5" t="s">
        <v>215</v>
      </c>
      <c r="AW121" s="5">
        <v>2</v>
      </c>
      <c r="AX121" s="10">
        <f t="shared" si="20"/>
        <v>0.06060606060606061</v>
      </c>
    </row>
    <row r="122" spans="47:50" ht="15">
      <c r="AU122" s="35"/>
      <c r="AV122" s="5" t="s">
        <v>365</v>
      </c>
      <c r="AW122" s="5">
        <v>2</v>
      </c>
      <c r="AX122" s="10">
        <f t="shared" si="20"/>
        <v>0.06060606060606061</v>
      </c>
    </row>
    <row r="123" spans="47:50" ht="15">
      <c r="AU123" s="35"/>
      <c r="AV123" s="5" t="s">
        <v>366</v>
      </c>
      <c r="AW123" s="5">
        <v>2</v>
      </c>
      <c r="AX123" s="10">
        <f t="shared" si="20"/>
        <v>0.06060606060606061</v>
      </c>
    </row>
    <row r="124" spans="47:50" ht="15">
      <c r="AU124" s="35"/>
      <c r="AV124" s="5" t="s">
        <v>370</v>
      </c>
      <c r="AW124" s="5">
        <v>2</v>
      </c>
      <c r="AX124" s="10">
        <f t="shared" si="20"/>
        <v>0.06060606060606061</v>
      </c>
    </row>
    <row r="125" spans="47:50" ht="15">
      <c r="AU125" s="35"/>
      <c r="AV125" s="5" t="s">
        <v>364</v>
      </c>
      <c r="AW125" s="5">
        <v>1</v>
      </c>
      <c r="AX125" s="10">
        <f t="shared" si="20"/>
        <v>0.030303030303030304</v>
      </c>
    </row>
    <row r="126" spans="47:50" ht="15">
      <c r="AU126" s="35"/>
      <c r="AV126" s="5" t="s">
        <v>367</v>
      </c>
      <c r="AW126" s="5">
        <v>1</v>
      </c>
      <c r="AX126" s="10">
        <f t="shared" si="20"/>
        <v>0.030303030303030304</v>
      </c>
    </row>
    <row r="127" spans="47:50" ht="15">
      <c r="AU127" s="35"/>
      <c r="AV127" s="5" t="s">
        <v>218</v>
      </c>
      <c r="AW127" s="5">
        <v>1</v>
      </c>
      <c r="AX127" s="10">
        <f t="shared" si="20"/>
        <v>0.030303030303030304</v>
      </c>
    </row>
    <row r="128" spans="47:50" ht="15">
      <c r="AU128" s="42" t="s">
        <v>382</v>
      </c>
      <c r="AV128" s="43"/>
      <c r="AW128" s="5">
        <f>SUM(AW114:AW127)</f>
        <v>33</v>
      </c>
      <c r="AX128" s="10">
        <f t="shared" si="20"/>
        <v>1</v>
      </c>
    </row>
    <row r="129" spans="47:49" ht="15">
      <c r="AU129" s="12"/>
      <c r="AV129" s="7"/>
      <c r="AW129" s="7"/>
    </row>
    <row r="130" spans="47:50" ht="15">
      <c r="AU130" s="46" t="s">
        <v>2</v>
      </c>
      <c r="AV130" s="46" t="s">
        <v>3</v>
      </c>
      <c r="AW130" s="46" t="s">
        <v>15</v>
      </c>
      <c r="AX130" s="46" t="s">
        <v>381</v>
      </c>
    </row>
    <row r="131" spans="47:50" ht="15">
      <c r="AU131" s="35" t="s">
        <v>181</v>
      </c>
      <c r="AV131" s="5" t="s">
        <v>380</v>
      </c>
      <c r="AW131" s="5">
        <v>9</v>
      </c>
      <c r="AX131" s="10">
        <f>+AW131/$AW$146</f>
        <v>0.21951219512195122</v>
      </c>
    </row>
    <row r="132" spans="47:50" ht="15">
      <c r="AU132" s="35"/>
      <c r="AV132" s="5" t="s">
        <v>222</v>
      </c>
      <c r="AW132" s="5">
        <v>5</v>
      </c>
      <c r="AX132" s="10">
        <f aca="true" t="shared" si="21" ref="AX132:AX146">+AW132/$AW$146</f>
        <v>0.12195121951219512</v>
      </c>
    </row>
    <row r="133" spans="47:50" ht="15">
      <c r="AU133" s="35"/>
      <c r="AV133" s="5" t="s">
        <v>221</v>
      </c>
      <c r="AW133" s="5">
        <v>4</v>
      </c>
      <c r="AX133" s="10">
        <f t="shared" si="21"/>
        <v>0.0975609756097561</v>
      </c>
    </row>
    <row r="134" spans="47:50" ht="15">
      <c r="AU134" s="35"/>
      <c r="AV134" s="5" t="s">
        <v>379</v>
      </c>
      <c r="AW134" s="5">
        <v>4</v>
      </c>
      <c r="AX134" s="10">
        <f t="shared" si="21"/>
        <v>0.0975609756097561</v>
      </c>
    </row>
    <row r="135" spans="47:50" ht="15">
      <c r="AU135" s="35"/>
      <c r="AV135" s="5" t="s">
        <v>373</v>
      </c>
      <c r="AW135" s="5">
        <v>3</v>
      </c>
      <c r="AX135" s="10">
        <f t="shared" si="21"/>
        <v>0.07317073170731707</v>
      </c>
    </row>
    <row r="136" spans="47:50" ht="15">
      <c r="AU136" s="35"/>
      <c r="AV136" s="5" t="s">
        <v>378</v>
      </c>
      <c r="AW136" s="5">
        <v>3</v>
      </c>
      <c r="AX136" s="10">
        <f t="shared" si="21"/>
        <v>0.07317073170731707</v>
      </c>
    </row>
    <row r="137" spans="47:50" ht="15">
      <c r="AU137" s="35"/>
      <c r="AV137" s="5" t="s">
        <v>372</v>
      </c>
      <c r="AW137" s="5">
        <v>2</v>
      </c>
      <c r="AX137" s="10">
        <f t="shared" si="21"/>
        <v>0.04878048780487805</v>
      </c>
    </row>
    <row r="138" spans="47:50" ht="15">
      <c r="AU138" s="35"/>
      <c r="AV138" s="5" t="s">
        <v>219</v>
      </c>
      <c r="AW138" s="5">
        <v>2</v>
      </c>
      <c r="AX138" s="10">
        <f t="shared" si="21"/>
        <v>0.04878048780487805</v>
      </c>
    </row>
    <row r="139" spans="47:50" ht="15">
      <c r="AU139" s="35"/>
      <c r="AV139" s="5" t="s">
        <v>375</v>
      </c>
      <c r="AW139" s="5">
        <v>2</v>
      </c>
      <c r="AX139" s="10">
        <f t="shared" si="21"/>
        <v>0.04878048780487805</v>
      </c>
    </row>
    <row r="140" spans="47:50" ht="15">
      <c r="AU140" s="35"/>
      <c r="AV140" s="5" t="s">
        <v>377</v>
      </c>
      <c r="AW140" s="5">
        <v>2</v>
      </c>
      <c r="AX140" s="10">
        <f t="shared" si="21"/>
        <v>0.04878048780487805</v>
      </c>
    </row>
    <row r="141" spans="47:50" ht="15">
      <c r="AU141" s="35"/>
      <c r="AV141" s="5" t="s">
        <v>374</v>
      </c>
      <c r="AW141" s="5">
        <v>1</v>
      </c>
      <c r="AX141" s="10">
        <f t="shared" si="21"/>
        <v>0.024390243902439025</v>
      </c>
    </row>
    <row r="142" spans="47:50" ht="15">
      <c r="AU142" s="35"/>
      <c r="AV142" s="5" t="s">
        <v>220</v>
      </c>
      <c r="AW142" s="5">
        <v>1</v>
      </c>
      <c r="AX142" s="10">
        <f t="shared" si="21"/>
        <v>0.024390243902439025</v>
      </c>
    </row>
    <row r="143" spans="47:50" ht="15">
      <c r="AU143" s="35"/>
      <c r="AV143" s="5" t="s">
        <v>376</v>
      </c>
      <c r="AW143" s="5">
        <v>1</v>
      </c>
      <c r="AX143" s="10">
        <f t="shared" si="21"/>
        <v>0.024390243902439025</v>
      </c>
    </row>
    <row r="144" spans="47:50" ht="15">
      <c r="AU144" s="35"/>
      <c r="AV144" s="5" t="s">
        <v>223</v>
      </c>
      <c r="AW144" s="5">
        <v>1</v>
      </c>
      <c r="AX144" s="10">
        <f t="shared" si="21"/>
        <v>0.024390243902439025</v>
      </c>
    </row>
    <row r="145" spans="47:50" ht="15">
      <c r="AU145" s="35"/>
      <c r="AV145" s="5" t="s">
        <v>342</v>
      </c>
      <c r="AW145" s="5">
        <v>1</v>
      </c>
      <c r="AX145" s="10">
        <f t="shared" si="21"/>
        <v>0.024390243902439025</v>
      </c>
    </row>
    <row r="146" spans="47:50" ht="15">
      <c r="AU146" s="42" t="s">
        <v>382</v>
      </c>
      <c r="AV146" s="43"/>
      <c r="AW146" s="5">
        <f>SUM(AW131:AW145)</f>
        <v>41</v>
      </c>
      <c r="AX146" s="10">
        <f t="shared" si="21"/>
        <v>1</v>
      </c>
    </row>
  </sheetData>
  <sheetProtection/>
  <mergeCells count="60">
    <mergeCell ref="AP7:AS7"/>
    <mergeCell ref="AJ7:AM7"/>
    <mergeCell ref="B3:E3"/>
    <mergeCell ref="AP11:AP39"/>
    <mergeCell ref="AP102:AQ102"/>
    <mergeCell ref="AU36:AV36"/>
    <mergeCell ref="B7:E7"/>
    <mergeCell ref="G7:J7"/>
    <mergeCell ref="M7:P7"/>
    <mergeCell ref="R7:U7"/>
    <mergeCell ref="X7:AA7"/>
    <mergeCell ref="AD7:AG7"/>
    <mergeCell ref="AU7:AX7"/>
    <mergeCell ref="AU65:AV65"/>
    <mergeCell ref="AU68:AU82"/>
    <mergeCell ref="AU43:AU64"/>
    <mergeCell ref="AU110:AV110"/>
    <mergeCell ref="AU128:AV128"/>
    <mergeCell ref="AU146:AV146"/>
    <mergeCell ref="G11:G25"/>
    <mergeCell ref="B11:B22"/>
    <mergeCell ref="AU83:AV83"/>
    <mergeCell ref="AU88:AU109"/>
    <mergeCell ref="R36:S36"/>
    <mergeCell ref="AD37:AE37"/>
    <mergeCell ref="AP40:AQ40"/>
    <mergeCell ref="AP56:AQ56"/>
    <mergeCell ref="X75:Y75"/>
    <mergeCell ref="G26:H26"/>
    <mergeCell ref="G33:H33"/>
    <mergeCell ref="B53:B63"/>
    <mergeCell ref="R57:R66"/>
    <mergeCell ref="B64:C64"/>
    <mergeCell ref="B50:C50"/>
    <mergeCell ref="B23:C23"/>
    <mergeCell ref="B35:C35"/>
    <mergeCell ref="AP59:AP82"/>
    <mergeCell ref="X67:Y67"/>
    <mergeCell ref="R41:R55"/>
    <mergeCell ref="X38:X66"/>
    <mergeCell ref="X33:Y33"/>
    <mergeCell ref="AD11:AD36"/>
    <mergeCell ref="AJ35:AK35"/>
    <mergeCell ref="AP44:AP55"/>
    <mergeCell ref="R22:S22"/>
    <mergeCell ref="M19:N19"/>
    <mergeCell ref="AU114:AU127"/>
    <mergeCell ref="AU131:AU145"/>
    <mergeCell ref="AP83:AQ83"/>
    <mergeCell ref="X71:X74"/>
    <mergeCell ref="X11:X32"/>
    <mergeCell ref="AJ11:AJ34"/>
    <mergeCell ref="AP86:AP101"/>
    <mergeCell ref="AU11:AU35"/>
    <mergeCell ref="B26:B34"/>
    <mergeCell ref="B39:B49"/>
    <mergeCell ref="G29:G32"/>
    <mergeCell ref="M11:M18"/>
    <mergeCell ref="R11:R21"/>
    <mergeCell ref="R25:R3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dcterms:created xsi:type="dcterms:W3CDTF">2013-02-12T17:15:28Z</dcterms:created>
  <dcterms:modified xsi:type="dcterms:W3CDTF">2018-07-27T20:11:52Z</dcterms:modified>
  <cp:category/>
  <cp:version/>
  <cp:contentType/>
  <cp:contentStatus/>
</cp:coreProperties>
</file>