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88" windowWidth="9720" windowHeight="6636" activeTab="0"/>
  </bookViews>
  <sheets>
    <sheet name="ANEXO 2" sheetId="1" r:id="rId1"/>
  </sheets>
  <definedNames>
    <definedName name="_xlnm.Print_Titles" localSheetId="0">'ANEXO 2'!$1:$7</definedName>
  </definedNames>
  <calcPr fullCalcOnLoad="1"/>
</workbook>
</file>

<file path=xl/sharedStrings.xml><?xml version="1.0" encoding="utf-8"?>
<sst xmlns="http://schemas.openxmlformats.org/spreadsheetml/2006/main" count="118" uniqueCount="115">
  <si>
    <t>UNIVERSIDAD TECNOLOGICA DE PEREIRA</t>
  </si>
  <si>
    <t>(Cifras en miles de pesos)</t>
  </si>
  <si>
    <t>Código</t>
  </si>
  <si>
    <t>REPRESENTANTE LEGAL</t>
  </si>
  <si>
    <t>LUZ DARY SEPULVEDA ACEVEDO</t>
  </si>
  <si>
    <t>CONTADOR</t>
  </si>
  <si>
    <t>ANEXO No. 2</t>
  </si>
  <si>
    <t>BALANCE GENERAL</t>
  </si>
  <si>
    <t>ACTIVOS</t>
  </si>
  <si>
    <t xml:space="preserve">Periodo      Actual                $       </t>
  </si>
  <si>
    <t>PASIVOS</t>
  </si>
  <si>
    <t xml:space="preserve">Periodo Actual                  $        </t>
  </si>
  <si>
    <t>CORRIENTE</t>
  </si>
  <si>
    <t>Efectivo</t>
  </si>
  <si>
    <t>Cuentas por pagar</t>
  </si>
  <si>
    <t>Acreedores</t>
  </si>
  <si>
    <t>Inversiones</t>
  </si>
  <si>
    <t>Obligaciones laborales</t>
  </si>
  <si>
    <t>Salarios y prestaciones sociales</t>
  </si>
  <si>
    <t>Deudores</t>
  </si>
  <si>
    <t>Avances y Anticipos entregados</t>
  </si>
  <si>
    <t>Otros pasivos</t>
  </si>
  <si>
    <t>NO CORRIENTE</t>
  </si>
  <si>
    <t>Propiedades, planta y equipo</t>
  </si>
  <si>
    <t>PATRIMONIO</t>
  </si>
  <si>
    <t>Terrenos</t>
  </si>
  <si>
    <t>Patrimonio institucional</t>
  </si>
  <si>
    <t>Bienes Muebles en bodega</t>
  </si>
  <si>
    <t>Capital fiscal</t>
  </si>
  <si>
    <t>Edificaciones</t>
  </si>
  <si>
    <t>Maquinaria y equipo</t>
  </si>
  <si>
    <t>Resultado del ejercicio</t>
  </si>
  <si>
    <t>Depreciación acumulada</t>
  </si>
  <si>
    <t>Otros Activos</t>
  </si>
  <si>
    <t>Intangibles</t>
  </si>
  <si>
    <t>TOTAL ACTIVO</t>
  </si>
  <si>
    <t>TOTAL PASIVO Y PATRIMONIO</t>
  </si>
  <si>
    <t>DEUDORAS DE CONTROL</t>
  </si>
  <si>
    <t>CUENTAS DE ORDEN ACREEDORAS</t>
  </si>
  <si>
    <t>Deudoras de control</t>
  </si>
  <si>
    <t>Responsabilidades contingentes</t>
  </si>
  <si>
    <t>Deudoras por Contra</t>
  </si>
  <si>
    <t>Acreedoras por el contrario</t>
  </si>
  <si>
    <t>Recaudos a favor de terceros</t>
  </si>
  <si>
    <t>Pasivos Estimados</t>
  </si>
  <si>
    <t>LUIS ENRIQUE ARANGO JIMENEZ</t>
  </si>
  <si>
    <t>RECTOR</t>
  </si>
  <si>
    <t>Prestaciòn de Servicios</t>
  </si>
  <si>
    <t>Acreedoras de control</t>
  </si>
  <si>
    <t>Plantas Ductos y Tuneles</t>
  </si>
  <si>
    <t>Provisiòn para contingencias</t>
  </si>
  <si>
    <t>Otros Deudores</t>
  </si>
  <si>
    <t>construcciones en curso</t>
  </si>
  <si>
    <t>Provisiòn propiedad planta y equipo</t>
  </si>
  <si>
    <t>Provisiòn para deudores</t>
  </si>
  <si>
    <t>Redes, lineas y cables</t>
  </si>
  <si>
    <t>Provisiòn para pensiones</t>
  </si>
  <si>
    <t>Superavit por valorizaciòn</t>
  </si>
  <si>
    <t>Amortiz. Acumulada de Intangibles</t>
  </si>
  <si>
    <t>Bienes de Arte y Cultura</t>
  </si>
  <si>
    <t>TOTAL PASIVO</t>
  </si>
  <si>
    <t>Muebles, enseres y equipos de ofic.</t>
  </si>
  <si>
    <t>Equipos de comunicación y comput.</t>
  </si>
  <si>
    <t>Equipo de transp., tracción y elev.</t>
  </si>
  <si>
    <t>JEFE SECCION DE PRESUPUESTO Y CONTABILIDAD</t>
  </si>
  <si>
    <t>Periodo       Anterior            $</t>
  </si>
  <si>
    <t>Caja</t>
  </si>
  <si>
    <t>OTROS ACTIVOS</t>
  </si>
  <si>
    <t>cargos diferidos</t>
  </si>
  <si>
    <t>Periodo  Anterior               $</t>
  </si>
  <si>
    <t>Adquis. de bienes y servicios Nacionales</t>
  </si>
  <si>
    <t>RICARDO RODAS</t>
  </si>
  <si>
    <t>T.P. 79204-T</t>
  </si>
  <si>
    <t>Bienes de Beneficio y uso Publico</t>
  </si>
  <si>
    <t>Bienes de Benef. Y uso Pùb.en S.</t>
  </si>
  <si>
    <t>Amortiz. Acumul. De bienes uso P.</t>
  </si>
  <si>
    <t>Bienes entregados a terceros</t>
  </si>
  <si>
    <t>Amortiz. Acum. De Bienes ent. A t.</t>
  </si>
  <si>
    <t>Maq. Planta y Equipo en tránsito</t>
  </si>
  <si>
    <t>Equipo médico y cientifico</t>
  </si>
  <si>
    <t>Provisiones diversas</t>
  </si>
  <si>
    <t>Superávit por donaciones</t>
  </si>
  <si>
    <t>Pasivos estimados</t>
  </si>
  <si>
    <t>Provisión para prestaciones sociales</t>
  </si>
  <si>
    <t>Depósitos de Instituc. Financieras</t>
  </si>
  <si>
    <t>Provisión, Depreciaciones y amortizac.</t>
  </si>
  <si>
    <t>Bienes y servicios pagados por ant.</t>
  </si>
  <si>
    <t>Propiedad de inversión</t>
  </si>
  <si>
    <t>Obras y mejoras en propiedad ajen.</t>
  </si>
  <si>
    <t>inversiones</t>
  </si>
  <si>
    <t>Invers. Patr. En entid. No control.</t>
  </si>
  <si>
    <t>Transferencias por cobrar</t>
  </si>
  <si>
    <t>Ingresos recibidos por anticipado</t>
  </si>
  <si>
    <t>Inversiones Administ. De liquidez</t>
  </si>
  <si>
    <t>DEUDORES</t>
  </si>
  <si>
    <t>Otros deudores</t>
  </si>
  <si>
    <t>deudas de dificil cobro</t>
  </si>
  <si>
    <t>reserva financiera actuarial</t>
  </si>
  <si>
    <t>provisión para deudores</t>
  </si>
  <si>
    <t>Valorización</t>
  </si>
  <si>
    <t>retención en la fuente e imp. De timbre</t>
  </si>
  <si>
    <t>intereses por pagar</t>
  </si>
  <si>
    <t>Pens. y prestaciones econom.x pagar</t>
  </si>
  <si>
    <t>Operac. De financ. E inst. derivados</t>
  </si>
  <si>
    <t>Operac. De financ. Internas de largo plaz.</t>
  </si>
  <si>
    <t>Bienes historicos y culturales</t>
  </si>
  <si>
    <t>creditos judiciales</t>
  </si>
  <si>
    <t>Derechos contingentes</t>
  </si>
  <si>
    <t>Inversiones Administ. de liquidez</t>
  </si>
  <si>
    <t>Impuestos, contribuc. y tasas x pagar</t>
  </si>
  <si>
    <t>JEFE DIVISION FINANCIERA</t>
  </si>
  <si>
    <t>CARLOS FERNANDO CASTAÑO M.</t>
  </si>
  <si>
    <t>Inv. Con fines de polit. En tit. Deuda</t>
  </si>
  <si>
    <t>Al 30 DE NOVBRE DE 2.012</t>
  </si>
  <si>
    <t>Revalorización del Patrimonio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</si>
</sst>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5" fillId="0" borderId="2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4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1.57421875" style="0" customWidth="1"/>
    <col min="2" max="2" width="9.00390625" style="0" customWidth="1"/>
    <col min="3" max="3" width="49.7109375" style="0" customWidth="1"/>
    <col min="4" max="4" width="20.140625" style="0" customWidth="1"/>
    <col min="5" max="5" width="2.28125" style="0" customWidth="1"/>
    <col min="6" max="6" width="19.7109375" style="0" customWidth="1"/>
    <col min="7" max="7" width="3.8515625" style="0" customWidth="1"/>
    <col min="8" max="8" width="8.8515625" style="0" customWidth="1"/>
    <col min="9" max="9" width="1.7109375" style="0" customWidth="1"/>
    <col min="10" max="10" width="56.7109375" style="0" customWidth="1"/>
    <col min="11" max="11" width="22.57421875" style="0" customWidth="1"/>
    <col min="12" max="12" width="1.57421875" style="0" customWidth="1"/>
    <col min="13" max="13" width="21.28125" style="0" customWidth="1"/>
    <col min="14" max="14" width="3.00390625" style="0" customWidth="1"/>
  </cols>
  <sheetData>
    <row r="1" spans="1:13" ht="12.7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9" customFormat="1" ht="15">
      <c r="A3" s="52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19" customFormat="1" ht="15">
      <c r="A4" s="52" t="s">
        <v>113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3.5" thickBot="1">
      <c r="A5" s="7" t="s">
        <v>1</v>
      </c>
      <c r="B5" s="7"/>
      <c r="C5" s="7"/>
      <c r="D5" s="7"/>
      <c r="E5" s="7"/>
      <c r="F5" s="7"/>
      <c r="G5" s="7"/>
      <c r="H5" s="5"/>
      <c r="I5" s="5"/>
      <c r="J5" s="5"/>
      <c r="K5" s="5"/>
      <c r="L5" s="5"/>
      <c r="M5" s="5"/>
    </row>
    <row r="6" spans="1:14" s="19" customFormat="1" ht="34.5" customHeight="1" thickBot="1">
      <c r="A6" s="8"/>
      <c r="B6" s="9" t="s">
        <v>2</v>
      </c>
      <c r="C6" s="10" t="s">
        <v>8</v>
      </c>
      <c r="D6" s="11" t="s">
        <v>9</v>
      </c>
      <c r="E6" s="12"/>
      <c r="F6" s="11" t="s">
        <v>65</v>
      </c>
      <c r="G6" s="11"/>
      <c r="H6" s="13" t="s">
        <v>2</v>
      </c>
      <c r="I6" s="14"/>
      <c r="J6" s="15" t="s">
        <v>10</v>
      </c>
      <c r="K6" s="16" t="s">
        <v>11</v>
      </c>
      <c r="L6" s="17"/>
      <c r="M6" s="16" t="s">
        <v>69</v>
      </c>
      <c r="N6" s="18"/>
    </row>
    <row r="7" spans="1:14" s="29" customFormat="1" ht="12.75" customHeight="1">
      <c r="A7" s="20"/>
      <c r="B7" s="21"/>
      <c r="C7" s="21"/>
      <c r="D7" s="22"/>
      <c r="E7" s="23"/>
      <c r="F7" s="22"/>
      <c r="G7" s="24"/>
      <c r="H7" s="25"/>
      <c r="I7" s="26"/>
      <c r="J7" s="27"/>
      <c r="K7" s="27"/>
      <c r="L7" s="27"/>
      <c r="M7" s="27"/>
      <c r="N7" s="28"/>
    </row>
    <row r="8" spans="1:14" s="29" customFormat="1" ht="22.5" customHeight="1">
      <c r="A8" s="30"/>
      <c r="B8" s="31"/>
      <c r="C8" s="32" t="s">
        <v>12</v>
      </c>
      <c r="D8" s="38">
        <f>D10+D15+D19+D30</f>
        <v>53846251</v>
      </c>
      <c r="E8" s="34"/>
      <c r="F8" s="38">
        <f>F10+F15+F19+F30</f>
        <v>36172468</v>
      </c>
      <c r="G8" s="35"/>
      <c r="H8" s="36"/>
      <c r="I8" s="37"/>
      <c r="J8" s="38" t="s">
        <v>12</v>
      </c>
      <c r="K8" s="38">
        <f>SUM(K10+K19+K27+K30)</f>
        <v>15233326</v>
      </c>
      <c r="L8" s="39"/>
      <c r="M8" s="38">
        <f>SUM(M10+M19+M27+M30)</f>
        <v>24324162</v>
      </c>
      <c r="N8" s="40"/>
    </row>
    <row r="9" spans="1:14" s="29" customFormat="1" ht="19.5" customHeight="1">
      <c r="A9" s="30"/>
      <c r="B9" s="31"/>
      <c r="C9" s="32"/>
      <c r="D9" s="39"/>
      <c r="E9" s="34"/>
      <c r="F9" s="39"/>
      <c r="G9" s="41"/>
      <c r="H9" s="36"/>
      <c r="I9" s="37"/>
      <c r="J9" s="38"/>
      <c r="K9" s="39"/>
      <c r="L9" s="39"/>
      <c r="M9" s="39"/>
      <c r="N9" s="40"/>
    </row>
    <row r="10" spans="1:14" s="29" customFormat="1" ht="22.5" customHeight="1">
      <c r="A10" s="30"/>
      <c r="B10" s="31">
        <v>11</v>
      </c>
      <c r="C10" s="32" t="s">
        <v>13</v>
      </c>
      <c r="D10" s="33">
        <f>SUM(D11:D14)</f>
        <v>24317358</v>
      </c>
      <c r="E10" s="39"/>
      <c r="F10" s="33">
        <f>SUM(F11:F14)</f>
        <v>9649414</v>
      </c>
      <c r="G10" s="42"/>
      <c r="H10" s="36">
        <v>24</v>
      </c>
      <c r="I10" s="37"/>
      <c r="J10" s="38" t="s">
        <v>14</v>
      </c>
      <c r="K10" s="33">
        <f>SUM(K11:K17)</f>
        <v>2099844</v>
      </c>
      <c r="L10" s="38"/>
      <c r="M10" s="33">
        <f>SUM(M11:M17)</f>
        <v>18361314</v>
      </c>
      <c r="N10" s="40"/>
    </row>
    <row r="11" spans="1:14" s="29" customFormat="1" ht="20.25">
      <c r="A11" s="30"/>
      <c r="B11" s="31">
        <v>1105</v>
      </c>
      <c r="C11" s="34" t="s">
        <v>66</v>
      </c>
      <c r="D11" s="39">
        <v>7095</v>
      </c>
      <c r="E11" s="39"/>
      <c r="F11" s="39">
        <v>0</v>
      </c>
      <c r="G11" s="42"/>
      <c r="H11" s="36">
        <v>2401</v>
      </c>
      <c r="I11" s="37"/>
      <c r="J11" s="39" t="s">
        <v>70</v>
      </c>
      <c r="K11" s="39">
        <v>236293</v>
      </c>
      <c r="L11" s="39"/>
      <c r="M11" s="39">
        <v>17556050</v>
      </c>
      <c r="N11" s="40"/>
    </row>
    <row r="12" spans="1:14" s="29" customFormat="1" ht="22.5" customHeight="1">
      <c r="A12" s="30"/>
      <c r="B12" s="31">
        <v>1110</v>
      </c>
      <c r="C12" s="34" t="s">
        <v>84</v>
      </c>
      <c r="D12" s="39">
        <v>24310263</v>
      </c>
      <c r="E12" s="39"/>
      <c r="F12" s="39">
        <v>9649414</v>
      </c>
      <c r="G12" s="42"/>
      <c r="H12" s="36">
        <v>2422</v>
      </c>
      <c r="I12" s="37"/>
      <c r="J12" s="39" t="s">
        <v>101</v>
      </c>
      <c r="K12" s="39">
        <v>0</v>
      </c>
      <c r="L12" s="39"/>
      <c r="M12" s="39">
        <v>7309</v>
      </c>
      <c r="N12" s="40"/>
    </row>
    <row r="13" spans="1:14" s="29" customFormat="1" ht="22.5" customHeight="1">
      <c r="A13" s="30"/>
      <c r="B13" s="31"/>
      <c r="C13" s="34"/>
      <c r="D13" s="39"/>
      <c r="E13" s="39"/>
      <c r="F13" s="39"/>
      <c r="G13" s="42"/>
      <c r="H13" s="36">
        <v>2425</v>
      </c>
      <c r="I13" s="37"/>
      <c r="J13" s="39" t="s">
        <v>15</v>
      </c>
      <c r="K13" s="39">
        <v>1619260</v>
      </c>
      <c r="L13" s="39"/>
      <c r="M13" s="39">
        <v>451129</v>
      </c>
      <c r="N13" s="40"/>
    </row>
    <row r="14" spans="1:14" s="29" customFormat="1" ht="22.5" customHeight="1">
      <c r="A14" s="30"/>
      <c r="B14" s="31"/>
      <c r="C14" s="34"/>
      <c r="D14" s="39"/>
      <c r="E14" s="39"/>
      <c r="F14" s="39"/>
      <c r="G14" s="42"/>
      <c r="H14" s="36">
        <v>2436</v>
      </c>
      <c r="I14" s="37"/>
      <c r="J14" s="39" t="s">
        <v>100</v>
      </c>
      <c r="K14" s="39">
        <v>226084</v>
      </c>
      <c r="L14" s="39"/>
      <c r="M14" s="39">
        <v>345686</v>
      </c>
      <c r="N14" s="40"/>
    </row>
    <row r="15" spans="1:14" s="29" customFormat="1" ht="22.5" customHeight="1">
      <c r="A15" s="30"/>
      <c r="B15" s="31">
        <v>12</v>
      </c>
      <c r="C15" s="32" t="s">
        <v>16</v>
      </c>
      <c r="D15" s="33">
        <f>SUM(D16:D17)</f>
        <v>22312025</v>
      </c>
      <c r="E15" s="39"/>
      <c r="F15" s="33">
        <f>SUM(F16:F17)</f>
        <v>15851907</v>
      </c>
      <c r="G15" s="42"/>
      <c r="H15" s="36">
        <v>2440</v>
      </c>
      <c r="I15" s="37"/>
      <c r="J15" s="39" t="s">
        <v>109</v>
      </c>
      <c r="K15" s="39">
        <v>207</v>
      </c>
      <c r="L15" s="39"/>
      <c r="M15" s="39">
        <v>0</v>
      </c>
      <c r="N15" s="40"/>
    </row>
    <row r="16" spans="1:14" s="29" customFormat="1" ht="22.5" customHeight="1">
      <c r="A16" s="30"/>
      <c r="B16" s="31">
        <v>1201</v>
      </c>
      <c r="C16" s="34" t="s">
        <v>108</v>
      </c>
      <c r="D16" s="39">
        <v>0</v>
      </c>
      <c r="E16" s="39"/>
      <c r="F16" s="39">
        <v>15851907</v>
      </c>
      <c r="G16" s="42"/>
      <c r="H16" s="36">
        <v>2460</v>
      </c>
      <c r="I16" s="37"/>
      <c r="J16" s="39" t="s">
        <v>106</v>
      </c>
      <c r="K16" s="39">
        <v>18000</v>
      </c>
      <c r="L16" s="39"/>
      <c r="M16" s="39">
        <v>1140</v>
      </c>
      <c r="N16" s="40"/>
    </row>
    <row r="17" spans="1:14" s="29" customFormat="1" ht="22.5" customHeight="1">
      <c r="A17" s="30"/>
      <c r="B17" s="31">
        <v>1203</v>
      </c>
      <c r="C17" s="34" t="s">
        <v>112</v>
      </c>
      <c r="D17" s="65">
        <v>22312025</v>
      </c>
      <c r="E17" s="39"/>
      <c r="F17" s="43">
        <v>0</v>
      </c>
      <c r="G17" s="42"/>
      <c r="H17" s="36"/>
      <c r="I17" s="37"/>
      <c r="J17" s="39"/>
      <c r="K17" s="39"/>
      <c r="L17" s="39"/>
      <c r="M17" s="39"/>
      <c r="N17" s="40"/>
    </row>
    <row r="18" spans="1:14" s="29" customFormat="1" ht="22.5" customHeight="1">
      <c r="A18" s="30"/>
      <c r="B18" s="31"/>
      <c r="C18" s="32"/>
      <c r="D18" s="43"/>
      <c r="E18" s="39"/>
      <c r="F18" s="43"/>
      <c r="G18" s="42"/>
      <c r="H18" s="36"/>
      <c r="I18" s="37"/>
      <c r="J18" s="38"/>
      <c r="K18" s="33"/>
      <c r="L18" s="38"/>
      <c r="M18" s="33"/>
      <c r="N18" s="40"/>
    </row>
    <row r="19" spans="1:14" s="29" customFormat="1" ht="22.5" customHeight="1">
      <c r="A19" s="30"/>
      <c r="B19" s="31">
        <v>14</v>
      </c>
      <c r="C19" s="32" t="s">
        <v>19</v>
      </c>
      <c r="D19" s="43">
        <f>SUM(D20:D27)</f>
        <v>6644152</v>
      </c>
      <c r="E19" s="39"/>
      <c r="F19" s="43">
        <f>SUM(F20:F27)</f>
        <v>4026884</v>
      </c>
      <c r="G19" s="42"/>
      <c r="H19" s="36">
        <v>25</v>
      </c>
      <c r="I19" s="37"/>
      <c r="J19" s="38" t="s">
        <v>17</v>
      </c>
      <c r="K19" s="33">
        <f>SUM(K23:K25)</f>
        <v>156830</v>
      </c>
      <c r="L19" s="38"/>
      <c r="M19" s="33">
        <f>SUM(M23:M25)</f>
        <v>1251107</v>
      </c>
      <c r="N19" s="40"/>
    </row>
    <row r="20" spans="1:14" s="29" customFormat="1" ht="22.5" customHeight="1">
      <c r="A20" s="30"/>
      <c r="B20" s="31">
        <v>1407</v>
      </c>
      <c r="C20" s="34" t="s">
        <v>47</v>
      </c>
      <c r="D20" s="39">
        <v>4563863</v>
      </c>
      <c r="E20" s="39"/>
      <c r="F20" s="39">
        <v>2734183</v>
      </c>
      <c r="G20" s="42"/>
      <c r="H20" s="36"/>
      <c r="I20" s="37"/>
      <c r="J20" s="38"/>
      <c r="K20" s="38"/>
      <c r="L20" s="38"/>
      <c r="M20" s="38"/>
      <c r="N20" s="40"/>
    </row>
    <row r="21" spans="1:14" s="29" customFormat="1" ht="22.5" customHeight="1">
      <c r="A21" s="30"/>
      <c r="B21" s="31">
        <v>1413</v>
      </c>
      <c r="C21" s="34" t="s">
        <v>91</v>
      </c>
      <c r="D21" s="39">
        <v>370444</v>
      </c>
      <c r="E21" s="39"/>
      <c r="F21" s="39">
        <v>10845</v>
      </c>
      <c r="G21" s="42"/>
      <c r="H21" s="36"/>
      <c r="I21" s="37"/>
      <c r="J21" s="38"/>
      <c r="K21" s="38"/>
      <c r="L21" s="38"/>
      <c r="M21" s="38"/>
      <c r="N21" s="40"/>
    </row>
    <row r="22" spans="1:14" s="29" customFormat="1" ht="22.5" customHeight="1">
      <c r="A22" s="30"/>
      <c r="B22" s="31">
        <v>1420</v>
      </c>
      <c r="C22" s="34" t="s">
        <v>20</v>
      </c>
      <c r="D22" s="39">
        <v>1083270</v>
      </c>
      <c r="E22" s="39"/>
      <c r="F22" s="39">
        <v>505679</v>
      </c>
      <c r="G22" s="42"/>
      <c r="H22" s="36"/>
      <c r="I22" s="37"/>
      <c r="J22" s="38"/>
      <c r="K22" s="38"/>
      <c r="L22" s="38"/>
      <c r="M22" s="38"/>
      <c r="N22" s="40"/>
    </row>
    <row r="23" spans="1:14" s="29" customFormat="1" ht="22.5" customHeight="1">
      <c r="A23" s="30"/>
      <c r="B23" s="31">
        <v>1470</v>
      </c>
      <c r="C23" s="34" t="s">
        <v>51</v>
      </c>
      <c r="D23" s="39">
        <v>1149516</v>
      </c>
      <c r="E23" s="39"/>
      <c r="F23" s="39">
        <v>1106405</v>
      </c>
      <c r="G23" s="44"/>
      <c r="H23" s="36">
        <v>2505</v>
      </c>
      <c r="I23" s="37"/>
      <c r="J23" s="39" t="s">
        <v>18</v>
      </c>
      <c r="K23" s="39">
        <v>155255</v>
      </c>
      <c r="L23" s="39"/>
      <c r="M23" s="39">
        <v>1249616</v>
      </c>
      <c r="N23" s="40"/>
    </row>
    <row r="24" spans="1:14" s="29" customFormat="1" ht="22.5" customHeight="1">
      <c r="A24" s="30"/>
      <c r="B24" s="31">
        <v>1480</v>
      </c>
      <c r="C24" s="34" t="s">
        <v>54</v>
      </c>
      <c r="D24" s="39">
        <v>-522941</v>
      </c>
      <c r="E24" s="39"/>
      <c r="F24" s="39">
        <v>-330228</v>
      </c>
      <c r="G24" s="44"/>
      <c r="H24" s="36">
        <v>2510</v>
      </c>
      <c r="I24" s="37"/>
      <c r="J24" s="39" t="s">
        <v>102</v>
      </c>
      <c r="K24" s="39">
        <v>1575</v>
      </c>
      <c r="L24" s="39"/>
      <c r="M24" s="39">
        <v>1491</v>
      </c>
      <c r="N24" s="40"/>
    </row>
    <row r="25" spans="1:14" s="29" customFormat="1" ht="22.5" customHeight="1">
      <c r="A25" s="30"/>
      <c r="B25" s="31"/>
      <c r="C25" s="34"/>
      <c r="D25" s="39"/>
      <c r="E25" s="39"/>
      <c r="F25" s="39"/>
      <c r="G25" s="42"/>
      <c r="H25" s="36"/>
      <c r="I25" s="37"/>
      <c r="J25" s="39"/>
      <c r="K25" s="39"/>
      <c r="L25" s="39"/>
      <c r="M25" s="39"/>
      <c r="N25" s="40"/>
    </row>
    <row r="26" spans="1:14" s="29" customFormat="1" ht="22.5" customHeight="1">
      <c r="A26" s="30"/>
      <c r="B26" s="31"/>
      <c r="C26" s="34"/>
      <c r="D26" s="39"/>
      <c r="E26" s="39"/>
      <c r="F26" s="39"/>
      <c r="G26" s="42"/>
      <c r="H26" s="36"/>
      <c r="I26" s="37"/>
      <c r="J26" s="39"/>
      <c r="K26" s="39"/>
      <c r="L26" s="39"/>
      <c r="M26" s="39"/>
      <c r="N26" s="40"/>
    </row>
    <row r="27" spans="1:14" s="29" customFormat="1" ht="22.5" customHeight="1">
      <c r="A27" s="30"/>
      <c r="B27" s="31"/>
      <c r="C27" s="32"/>
      <c r="D27" s="38"/>
      <c r="E27" s="39"/>
      <c r="F27" s="38"/>
      <c r="G27" s="42"/>
      <c r="H27" s="36">
        <v>27</v>
      </c>
      <c r="I27" s="37"/>
      <c r="J27" s="38" t="s">
        <v>82</v>
      </c>
      <c r="K27" s="33">
        <f>SUM(K28+K29)</f>
        <v>6763395</v>
      </c>
      <c r="L27" s="38"/>
      <c r="M27" s="33">
        <f>SUM(M28)</f>
        <v>781895</v>
      </c>
      <c r="N27" s="40"/>
    </row>
    <row r="28" spans="1:14" s="29" customFormat="1" ht="22.5" customHeight="1">
      <c r="A28" s="30"/>
      <c r="B28" s="31"/>
      <c r="C28" s="34"/>
      <c r="D28" s="39"/>
      <c r="E28" s="39"/>
      <c r="F28" s="39"/>
      <c r="G28" s="42"/>
      <c r="H28" s="36">
        <v>2715</v>
      </c>
      <c r="I28" s="37"/>
      <c r="J28" s="39" t="s">
        <v>83</v>
      </c>
      <c r="K28" s="39">
        <v>6763395</v>
      </c>
      <c r="L28" s="38"/>
      <c r="M28" s="39">
        <v>781895</v>
      </c>
      <c r="N28" s="40"/>
    </row>
    <row r="29" spans="1:14" s="29" customFormat="1" ht="22.5" customHeight="1">
      <c r="A29" s="30"/>
      <c r="B29" s="31"/>
      <c r="C29" s="34"/>
      <c r="D29" s="39"/>
      <c r="E29" s="39"/>
      <c r="F29" s="39"/>
      <c r="G29" s="42"/>
      <c r="H29" s="36"/>
      <c r="I29" s="37"/>
      <c r="J29" s="39"/>
      <c r="K29" s="39"/>
      <c r="L29" s="39"/>
      <c r="M29" s="39"/>
      <c r="N29" s="40"/>
    </row>
    <row r="30" spans="1:14" s="29" customFormat="1" ht="22.5" customHeight="1">
      <c r="A30" s="30"/>
      <c r="B30" s="62">
        <v>19</v>
      </c>
      <c r="C30" s="32" t="s">
        <v>67</v>
      </c>
      <c r="D30" s="63">
        <f>SUM(D31:D32)</f>
        <v>572716</v>
      </c>
      <c r="E30" s="39"/>
      <c r="F30" s="63">
        <f>SUM(F31:F32)</f>
        <v>6644263</v>
      </c>
      <c r="G30" s="42"/>
      <c r="H30" s="36">
        <v>29</v>
      </c>
      <c r="I30" s="37"/>
      <c r="J30" s="38" t="s">
        <v>21</v>
      </c>
      <c r="K30" s="33">
        <f>SUM(K32:K33)</f>
        <v>6213257</v>
      </c>
      <c r="L30" s="38"/>
      <c r="M30" s="33">
        <f>SUM(M32:M33)</f>
        <v>3929846</v>
      </c>
      <c r="N30" s="40"/>
    </row>
    <row r="31" spans="1:14" s="29" customFormat="1" ht="22.5" customHeight="1">
      <c r="A31" s="30"/>
      <c r="B31" s="31">
        <v>1901</v>
      </c>
      <c r="C31" s="34" t="s">
        <v>97</v>
      </c>
      <c r="D31" s="39">
        <v>261428</v>
      </c>
      <c r="E31" s="39"/>
      <c r="F31" s="39">
        <v>6450443</v>
      </c>
      <c r="G31" s="42"/>
      <c r="H31" s="36"/>
      <c r="I31" s="37"/>
      <c r="J31" s="38"/>
      <c r="K31" s="38"/>
      <c r="L31" s="38"/>
      <c r="M31" s="38"/>
      <c r="N31" s="40"/>
    </row>
    <row r="32" spans="1:14" s="29" customFormat="1" ht="22.5" customHeight="1">
      <c r="A32" s="30"/>
      <c r="B32" s="31">
        <v>1910</v>
      </c>
      <c r="C32" s="34" t="s">
        <v>68</v>
      </c>
      <c r="D32" s="39">
        <v>311288</v>
      </c>
      <c r="E32" s="39"/>
      <c r="F32" s="39">
        <v>193820</v>
      </c>
      <c r="G32" s="42"/>
      <c r="H32" s="36">
        <v>2905</v>
      </c>
      <c r="I32" s="37"/>
      <c r="J32" s="39" t="s">
        <v>43</v>
      </c>
      <c r="K32" s="39">
        <v>388000</v>
      </c>
      <c r="L32" s="39"/>
      <c r="M32" s="39">
        <v>290046</v>
      </c>
      <c r="N32" s="40"/>
    </row>
    <row r="33" spans="1:14" s="29" customFormat="1" ht="22.5" customHeight="1">
      <c r="A33" s="30"/>
      <c r="B33" s="31"/>
      <c r="C33" s="34"/>
      <c r="D33" s="39"/>
      <c r="E33" s="39"/>
      <c r="F33" s="39"/>
      <c r="G33" s="42"/>
      <c r="H33" s="36">
        <v>2910</v>
      </c>
      <c r="I33" s="37"/>
      <c r="J33" s="39" t="s">
        <v>92</v>
      </c>
      <c r="K33" s="39">
        <v>5825257</v>
      </c>
      <c r="L33" s="39"/>
      <c r="M33" s="39">
        <v>3639800</v>
      </c>
      <c r="N33" s="40"/>
    </row>
    <row r="34" spans="1:14" s="29" customFormat="1" ht="22.5" customHeight="1">
      <c r="A34" s="30"/>
      <c r="B34" s="31"/>
      <c r="C34" s="32" t="s">
        <v>22</v>
      </c>
      <c r="D34" s="38">
        <f>SUM(D36+D40+D45+D67+D62)</f>
        <v>422966629</v>
      </c>
      <c r="E34" s="39"/>
      <c r="F34" s="38">
        <f>SUM(F36+F40+F45+F67+F62)</f>
        <v>399448893</v>
      </c>
      <c r="G34" s="42"/>
      <c r="H34" s="36"/>
      <c r="I34" s="37"/>
      <c r="J34" s="38" t="s">
        <v>22</v>
      </c>
      <c r="K34" s="38">
        <f>SUM(K36+K44)</f>
        <v>15331602</v>
      </c>
      <c r="L34" s="39"/>
      <c r="M34" s="38">
        <f>SUM(M36+M44)</f>
        <v>15323675</v>
      </c>
      <c r="N34" s="40"/>
    </row>
    <row r="35" spans="1:14" s="29" customFormat="1" ht="22.5" customHeight="1">
      <c r="A35" s="30"/>
      <c r="B35" s="31"/>
      <c r="C35" s="32"/>
      <c r="D35" s="38"/>
      <c r="E35" s="39"/>
      <c r="F35" s="38"/>
      <c r="G35" s="42"/>
      <c r="H35" s="36"/>
      <c r="I35" s="37"/>
      <c r="J35" s="38"/>
      <c r="K35" s="38"/>
      <c r="L35" s="39"/>
      <c r="M35" s="38"/>
      <c r="N35" s="40"/>
    </row>
    <row r="36" spans="1:14" s="29" customFormat="1" ht="22.5" customHeight="1">
      <c r="A36" s="30"/>
      <c r="B36" s="31">
        <v>12</v>
      </c>
      <c r="C36" s="32" t="s">
        <v>89</v>
      </c>
      <c r="D36" s="38">
        <f>SUM(D37:D38)</f>
        <v>182563828</v>
      </c>
      <c r="E36" s="39"/>
      <c r="F36" s="38">
        <f>SUM(F37:F38)</f>
        <v>158411011</v>
      </c>
      <c r="G36" s="42"/>
      <c r="H36" s="36">
        <v>23</v>
      </c>
      <c r="I36" s="37"/>
      <c r="J36" s="38" t="s">
        <v>103</v>
      </c>
      <c r="K36" s="33">
        <f>SUM(K37)</f>
        <v>3162115</v>
      </c>
      <c r="L36" s="39"/>
      <c r="M36" s="33">
        <f>SUM(M37)</f>
        <v>627000</v>
      </c>
      <c r="N36" s="40"/>
    </row>
    <row r="37" spans="1:14" s="29" customFormat="1" ht="22.5" customHeight="1">
      <c r="A37" s="30"/>
      <c r="B37" s="31">
        <v>1201</v>
      </c>
      <c r="C37" s="34" t="s">
        <v>93</v>
      </c>
      <c r="D37" s="39">
        <v>181829598</v>
      </c>
      <c r="E37" s="39"/>
      <c r="F37" s="39">
        <v>157885669</v>
      </c>
      <c r="G37" s="35"/>
      <c r="H37" s="36">
        <v>2307</v>
      </c>
      <c r="I37" s="37"/>
      <c r="J37" s="39" t="s">
        <v>104</v>
      </c>
      <c r="K37" s="39">
        <v>3162115</v>
      </c>
      <c r="L37" s="39"/>
      <c r="M37" s="39">
        <v>627000</v>
      </c>
      <c r="N37" s="40"/>
    </row>
    <row r="38" spans="1:14" s="29" customFormat="1" ht="22.5" customHeight="1">
      <c r="A38" s="30"/>
      <c r="B38" s="31">
        <v>1207</v>
      </c>
      <c r="C38" s="34" t="s">
        <v>90</v>
      </c>
      <c r="D38" s="61">
        <v>734230</v>
      </c>
      <c r="E38" s="39"/>
      <c r="F38" s="61">
        <v>525342</v>
      </c>
      <c r="G38" s="35"/>
      <c r="H38" s="36"/>
      <c r="I38" s="37"/>
      <c r="J38" s="39"/>
      <c r="K38" s="39"/>
      <c r="L38" s="39"/>
      <c r="M38" s="39"/>
      <c r="N38" s="40"/>
    </row>
    <row r="39" spans="1:14" s="29" customFormat="1" ht="22.5" customHeight="1">
      <c r="A39" s="30"/>
      <c r="B39" s="31"/>
      <c r="C39" s="32"/>
      <c r="D39" s="38"/>
      <c r="E39" s="39"/>
      <c r="F39" s="38"/>
      <c r="G39" s="35"/>
      <c r="H39" s="36"/>
      <c r="I39" s="37"/>
      <c r="J39" s="39"/>
      <c r="K39" s="39"/>
      <c r="L39" s="39"/>
      <c r="M39" s="39"/>
      <c r="N39" s="40"/>
    </row>
    <row r="40" spans="1:14" s="29" customFormat="1" ht="22.5" customHeight="1">
      <c r="A40" s="30"/>
      <c r="B40" s="31">
        <v>14</v>
      </c>
      <c r="C40" s="32" t="s">
        <v>94</v>
      </c>
      <c r="D40" s="38">
        <f>SUM(D41:D43)</f>
        <v>0</v>
      </c>
      <c r="E40" s="39"/>
      <c r="F40" s="38">
        <f>SUM(F41:F43)</f>
        <v>0</v>
      </c>
      <c r="G40" s="35"/>
      <c r="H40" s="36"/>
      <c r="I40" s="37"/>
      <c r="J40" s="39"/>
      <c r="K40" s="39"/>
      <c r="L40" s="39"/>
      <c r="M40" s="39"/>
      <c r="N40" s="40"/>
    </row>
    <row r="41" spans="1:14" s="29" customFormat="1" ht="22.5" customHeight="1">
      <c r="A41" s="30"/>
      <c r="B41" s="31">
        <v>1470</v>
      </c>
      <c r="C41" s="34" t="s">
        <v>95</v>
      </c>
      <c r="D41" s="39">
        <v>0</v>
      </c>
      <c r="E41" s="39"/>
      <c r="F41" s="39">
        <v>0</v>
      </c>
      <c r="G41" s="35"/>
      <c r="H41" s="36"/>
      <c r="I41" s="37"/>
      <c r="J41" s="39"/>
      <c r="K41" s="39"/>
      <c r="L41" s="39"/>
      <c r="M41" s="39"/>
      <c r="N41" s="40"/>
    </row>
    <row r="42" spans="1:14" s="29" customFormat="1" ht="22.5" customHeight="1">
      <c r="A42" s="30"/>
      <c r="B42" s="31">
        <v>1475</v>
      </c>
      <c r="C42" s="34" t="s">
        <v>96</v>
      </c>
      <c r="D42" s="39">
        <v>547497</v>
      </c>
      <c r="E42" s="39"/>
      <c r="F42" s="39">
        <v>951753</v>
      </c>
      <c r="G42" s="35"/>
      <c r="H42" s="36"/>
      <c r="I42" s="37"/>
      <c r="J42" s="39"/>
      <c r="K42" s="39"/>
      <c r="L42" s="39"/>
      <c r="M42" s="39"/>
      <c r="N42" s="40"/>
    </row>
    <row r="43" spans="1:14" s="29" customFormat="1" ht="22.5" customHeight="1">
      <c r="A43" s="30"/>
      <c r="B43" s="31">
        <v>1480</v>
      </c>
      <c r="C43" s="34" t="s">
        <v>98</v>
      </c>
      <c r="D43" s="39">
        <v>-547497</v>
      </c>
      <c r="E43" s="39"/>
      <c r="F43" s="39">
        <v>-951753</v>
      </c>
      <c r="G43" s="35"/>
      <c r="H43" s="36"/>
      <c r="I43" s="37"/>
      <c r="J43" s="39"/>
      <c r="K43" s="39"/>
      <c r="L43" s="39"/>
      <c r="M43" s="39"/>
      <c r="N43" s="40"/>
    </row>
    <row r="44" spans="1:14" s="29" customFormat="1" ht="21">
      <c r="A44" s="30"/>
      <c r="B44" s="31"/>
      <c r="C44" s="32"/>
      <c r="D44" s="38"/>
      <c r="E44" s="39"/>
      <c r="F44" s="38"/>
      <c r="G44" s="35"/>
      <c r="H44" s="36">
        <v>27</v>
      </c>
      <c r="I44" s="37"/>
      <c r="J44" s="38" t="s">
        <v>44</v>
      </c>
      <c r="K44" s="33">
        <f>SUM(K45:K48)</f>
        <v>12169487</v>
      </c>
      <c r="L44" s="39"/>
      <c r="M44" s="33">
        <f>SUM(M45:M48)</f>
        <v>14696675</v>
      </c>
      <c r="N44" s="40"/>
    </row>
    <row r="45" spans="1:14" s="29" customFormat="1" ht="21">
      <c r="A45" s="30"/>
      <c r="B45" s="31">
        <v>16</v>
      </c>
      <c r="C45" s="32" t="s">
        <v>23</v>
      </c>
      <c r="D45" s="33">
        <f>SUM(D46:D61)</f>
        <v>63781871</v>
      </c>
      <c r="E45" s="39"/>
      <c r="F45" s="33">
        <f>SUM(F46:F61)</f>
        <v>64645384</v>
      </c>
      <c r="G45" s="35"/>
      <c r="H45" s="36">
        <v>2710</v>
      </c>
      <c r="I45" s="37"/>
      <c r="J45" s="39" t="s">
        <v>50</v>
      </c>
      <c r="K45" s="39">
        <v>2061402</v>
      </c>
      <c r="L45" s="39"/>
      <c r="M45" s="39">
        <v>567846</v>
      </c>
      <c r="N45" s="40"/>
    </row>
    <row r="46" spans="1:14" s="29" customFormat="1" ht="22.5" customHeight="1">
      <c r="A46" s="30"/>
      <c r="B46" s="31">
        <v>1605</v>
      </c>
      <c r="C46" s="34" t="s">
        <v>25</v>
      </c>
      <c r="D46" s="39">
        <v>17967930</v>
      </c>
      <c r="E46" s="39"/>
      <c r="F46" s="39">
        <v>18422056</v>
      </c>
      <c r="G46" s="42"/>
      <c r="H46" s="36">
        <v>2720</v>
      </c>
      <c r="I46" s="37"/>
      <c r="J46" s="39" t="s">
        <v>56</v>
      </c>
      <c r="K46" s="39">
        <v>10108085</v>
      </c>
      <c r="L46" s="39"/>
      <c r="M46" s="39">
        <v>14011679</v>
      </c>
      <c r="N46" s="40"/>
    </row>
    <row r="47" spans="1:14" s="29" customFormat="1" ht="22.5" customHeight="1">
      <c r="A47" s="30"/>
      <c r="B47" s="31">
        <v>1615</v>
      </c>
      <c r="C47" s="34" t="s">
        <v>52</v>
      </c>
      <c r="D47" s="39">
        <v>2870143</v>
      </c>
      <c r="E47" s="39"/>
      <c r="F47" s="39">
        <v>1511073</v>
      </c>
      <c r="G47" s="42"/>
      <c r="H47" s="36">
        <v>2790</v>
      </c>
      <c r="I47" s="37"/>
      <c r="J47" s="39" t="s">
        <v>80</v>
      </c>
      <c r="K47" s="39">
        <v>0</v>
      </c>
      <c r="L47" s="39"/>
      <c r="M47" s="39">
        <v>117150</v>
      </c>
      <c r="N47" s="40"/>
    </row>
    <row r="48" spans="1:14" s="29" customFormat="1" ht="22.5" customHeight="1">
      <c r="A48" s="30"/>
      <c r="B48" s="31">
        <v>1625</v>
      </c>
      <c r="C48" s="34" t="s">
        <v>78</v>
      </c>
      <c r="D48" s="39">
        <v>58821</v>
      </c>
      <c r="E48" s="39"/>
      <c r="F48" s="39">
        <v>19771</v>
      </c>
      <c r="G48" s="42"/>
      <c r="H48" s="36"/>
      <c r="I48" s="37"/>
      <c r="J48" s="39"/>
      <c r="K48" s="39"/>
      <c r="L48" s="39"/>
      <c r="M48" s="39"/>
      <c r="N48" s="40"/>
    </row>
    <row r="49" spans="1:14" s="29" customFormat="1" ht="22.5" customHeight="1">
      <c r="A49" s="30"/>
      <c r="B49" s="31">
        <v>1635</v>
      </c>
      <c r="C49" s="34" t="s">
        <v>27</v>
      </c>
      <c r="D49" s="39">
        <v>330236</v>
      </c>
      <c r="E49" s="39"/>
      <c r="F49" s="39">
        <v>161967</v>
      </c>
      <c r="G49" s="42"/>
      <c r="H49" s="36"/>
      <c r="I49" s="37"/>
      <c r="J49" s="39" t="s">
        <v>60</v>
      </c>
      <c r="K49" s="38">
        <f>SUM(K8+K34)</f>
        <v>30564928</v>
      </c>
      <c r="L49" s="39"/>
      <c r="M49" s="38">
        <f>SUM(M8+M34)</f>
        <v>39647837</v>
      </c>
      <c r="N49" s="40"/>
    </row>
    <row r="50" spans="1:14" s="29" customFormat="1" ht="22.5" customHeight="1">
      <c r="A50" s="30"/>
      <c r="B50" s="31">
        <v>1640</v>
      </c>
      <c r="C50" s="34" t="s">
        <v>29</v>
      </c>
      <c r="D50" s="39">
        <v>39612817</v>
      </c>
      <c r="E50" s="39"/>
      <c r="F50" s="39">
        <v>39554995</v>
      </c>
      <c r="G50" s="42"/>
      <c r="H50" s="36"/>
      <c r="I50" s="37"/>
      <c r="J50" s="38"/>
      <c r="K50" s="39"/>
      <c r="L50" s="39"/>
      <c r="M50" s="39"/>
      <c r="N50" s="40"/>
    </row>
    <row r="51" spans="1:14" s="29" customFormat="1" ht="22.5" customHeight="1">
      <c r="A51" s="30"/>
      <c r="B51" s="31">
        <v>1645</v>
      </c>
      <c r="C51" s="34" t="s">
        <v>49</v>
      </c>
      <c r="D51" s="39">
        <v>20466</v>
      </c>
      <c r="E51" s="39"/>
      <c r="F51" s="39">
        <v>20466</v>
      </c>
      <c r="G51" s="42"/>
      <c r="H51" s="36"/>
      <c r="I51" s="37"/>
      <c r="J51" s="38" t="s">
        <v>24</v>
      </c>
      <c r="K51" s="33">
        <f>SUM(K53)</f>
        <v>446247952</v>
      </c>
      <c r="L51" s="39"/>
      <c r="M51" s="33">
        <f>SUM(M53)</f>
        <v>395973524</v>
      </c>
      <c r="N51" s="40"/>
    </row>
    <row r="52" spans="1:14" s="29" customFormat="1" ht="22.5" customHeight="1">
      <c r="A52" s="30"/>
      <c r="B52" s="31">
        <v>1650</v>
      </c>
      <c r="C52" s="34" t="s">
        <v>55</v>
      </c>
      <c r="D52" s="39">
        <v>1753229</v>
      </c>
      <c r="E52" s="39"/>
      <c r="F52" s="39">
        <v>1461677</v>
      </c>
      <c r="G52" s="42"/>
      <c r="H52" s="36"/>
      <c r="I52" s="37"/>
      <c r="J52" s="39"/>
      <c r="K52" s="39"/>
      <c r="L52" s="39"/>
      <c r="M52" s="39"/>
      <c r="N52" s="40"/>
    </row>
    <row r="53" spans="1:14" s="29" customFormat="1" ht="22.5" customHeight="1">
      <c r="A53" s="30"/>
      <c r="B53" s="31">
        <v>1655</v>
      </c>
      <c r="C53" s="34" t="s">
        <v>30</v>
      </c>
      <c r="D53" s="39">
        <v>5171426</v>
      </c>
      <c r="E53" s="39"/>
      <c r="F53" s="39">
        <v>5183975</v>
      </c>
      <c r="G53" s="42"/>
      <c r="H53" s="36">
        <v>32</v>
      </c>
      <c r="I53" s="37"/>
      <c r="J53" s="38" t="s">
        <v>26</v>
      </c>
      <c r="K53" s="33">
        <f>SUM(K54:K59)</f>
        <v>446247952</v>
      </c>
      <c r="L53" s="38"/>
      <c r="M53" s="33">
        <f>SUM(M54:M59)</f>
        <v>395973524</v>
      </c>
      <c r="N53" s="40"/>
    </row>
    <row r="54" spans="1:14" s="29" customFormat="1" ht="22.5" customHeight="1">
      <c r="A54" s="30"/>
      <c r="B54" s="31">
        <v>1660</v>
      </c>
      <c r="C54" s="34" t="s">
        <v>79</v>
      </c>
      <c r="D54" s="39">
        <v>20707361</v>
      </c>
      <c r="E54" s="39"/>
      <c r="F54" s="39">
        <v>19876763</v>
      </c>
      <c r="G54" s="42"/>
      <c r="H54" s="36">
        <v>3208</v>
      </c>
      <c r="I54" s="37"/>
      <c r="J54" s="39" t="s">
        <v>28</v>
      </c>
      <c r="K54" s="39">
        <v>214163812</v>
      </c>
      <c r="L54" s="39"/>
      <c r="M54" s="39">
        <v>192421643</v>
      </c>
      <c r="N54" s="40"/>
    </row>
    <row r="55" spans="1:14" s="29" customFormat="1" ht="22.5" customHeight="1">
      <c r="A55" s="30"/>
      <c r="B55" s="31">
        <v>1665</v>
      </c>
      <c r="C55" s="34" t="s">
        <v>61</v>
      </c>
      <c r="D55" s="39">
        <v>635263</v>
      </c>
      <c r="E55" s="39"/>
      <c r="F55" s="39">
        <v>565138</v>
      </c>
      <c r="G55" s="42"/>
      <c r="H55" s="36">
        <v>3230</v>
      </c>
      <c r="I55" s="37"/>
      <c r="J55" s="39" t="s">
        <v>31</v>
      </c>
      <c r="K55" s="39">
        <v>55272226</v>
      </c>
      <c r="L55" s="39"/>
      <c r="M55" s="39">
        <v>28088373</v>
      </c>
      <c r="N55" s="40"/>
    </row>
    <row r="56" spans="1:14" s="29" customFormat="1" ht="22.5" customHeight="1">
      <c r="A56" s="30"/>
      <c r="B56" s="31">
        <v>1670</v>
      </c>
      <c r="C56" s="34" t="s">
        <v>62</v>
      </c>
      <c r="D56" s="39">
        <v>15936266</v>
      </c>
      <c r="E56" s="39"/>
      <c r="F56" s="39">
        <v>16737896</v>
      </c>
      <c r="G56" s="42"/>
      <c r="H56" s="36">
        <v>3235</v>
      </c>
      <c r="I56" s="37"/>
      <c r="J56" s="39" t="s">
        <v>81</v>
      </c>
      <c r="K56" s="39">
        <v>11743471</v>
      </c>
      <c r="L56" s="39"/>
      <c r="M56" s="39">
        <v>11493321</v>
      </c>
      <c r="N56" s="40"/>
    </row>
    <row r="57" spans="1:14" s="29" customFormat="1" ht="22.5" customHeight="1">
      <c r="A57" s="30"/>
      <c r="B57" s="31">
        <v>1675</v>
      </c>
      <c r="C57" s="34" t="s">
        <v>63</v>
      </c>
      <c r="D57" s="39">
        <v>493899</v>
      </c>
      <c r="E57" s="39"/>
      <c r="F57" s="39">
        <v>478899</v>
      </c>
      <c r="G57" s="42"/>
      <c r="H57" s="36">
        <v>3240</v>
      </c>
      <c r="I57" s="37"/>
      <c r="J57" s="39" t="s">
        <v>57</v>
      </c>
      <c r="K57" s="39">
        <v>170251901</v>
      </c>
      <c r="L57" s="39"/>
      <c r="M57" s="39">
        <v>170251901</v>
      </c>
      <c r="N57" s="40"/>
    </row>
    <row r="58" spans="1:14" s="29" customFormat="1" ht="22.5" customHeight="1">
      <c r="A58" s="30"/>
      <c r="B58" s="31">
        <v>1682</v>
      </c>
      <c r="C58" s="34" t="s">
        <v>87</v>
      </c>
      <c r="D58" s="39">
        <v>9420</v>
      </c>
      <c r="E58" s="39"/>
      <c r="F58" s="39">
        <v>9420</v>
      </c>
      <c r="G58" s="42"/>
      <c r="H58" s="36">
        <v>3245</v>
      </c>
      <c r="I58" s="37"/>
      <c r="J58" s="39" t="s">
        <v>114</v>
      </c>
      <c r="K58" s="39">
        <v>0</v>
      </c>
      <c r="L58" s="39"/>
      <c r="M58" s="39">
        <v>0</v>
      </c>
      <c r="N58" s="40"/>
    </row>
    <row r="59" spans="1:14" s="29" customFormat="1" ht="22.5" customHeight="1">
      <c r="A59" s="30"/>
      <c r="B59" s="31">
        <v>1685</v>
      </c>
      <c r="C59" s="34" t="s">
        <v>32</v>
      </c>
      <c r="D59" s="39">
        <v>-38277078</v>
      </c>
      <c r="E59" s="34"/>
      <c r="F59" s="39">
        <v>-35850384</v>
      </c>
      <c r="G59" s="42"/>
      <c r="H59" s="36">
        <v>3270</v>
      </c>
      <c r="I59" s="37"/>
      <c r="J59" s="39" t="s">
        <v>85</v>
      </c>
      <c r="K59" s="39">
        <v>-5183458</v>
      </c>
      <c r="L59" s="39"/>
      <c r="M59" s="39">
        <v>-6281714</v>
      </c>
      <c r="N59" s="40"/>
    </row>
    <row r="60" spans="1:14" s="29" customFormat="1" ht="22.5" customHeight="1">
      <c r="A60" s="30"/>
      <c r="B60" s="31">
        <v>1695</v>
      </c>
      <c r="C60" s="34" t="s">
        <v>53</v>
      </c>
      <c r="D60" s="39">
        <v>-3508328</v>
      </c>
      <c r="E60" s="34"/>
      <c r="F60" s="39">
        <v>-3508328</v>
      </c>
      <c r="G60" s="42"/>
      <c r="H60" s="36"/>
      <c r="I60" s="37"/>
      <c r="J60" s="39"/>
      <c r="K60" s="39"/>
      <c r="L60" s="39"/>
      <c r="M60" s="39"/>
      <c r="N60" s="40"/>
    </row>
    <row r="61" spans="1:14" s="29" customFormat="1" ht="22.5" customHeight="1">
      <c r="A61" s="30"/>
      <c r="B61" s="31"/>
      <c r="C61" s="34"/>
      <c r="D61" s="39"/>
      <c r="E61" s="34"/>
      <c r="F61" s="39"/>
      <c r="G61" s="42"/>
      <c r="H61" s="36"/>
      <c r="I61" s="37"/>
      <c r="J61" s="39"/>
      <c r="K61" s="39"/>
      <c r="L61" s="39"/>
      <c r="M61" s="39"/>
      <c r="N61" s="40"/>
    </row>
    <row r="62" spans="1:14" s="29" customFormat="1" ht="22.5" customHeight="1">
      <c r="A62" s="30"/>
      <c r="B62" s="31">
        <v>17</v>
      </c>
      <c r="C62" s="32" t="s">
        <v>73</v>
      </c>
      <c r="D62" s="38">
        <f>SUM(D63:D65)</f>
        <v>75287</v>
      </c>
      <c r="E62" s="34"/>
      <c r="F62" s="38">
        <f>SUM(F63:F65)</f>
        <v>81532</v>
      </c>
      <c r="G62" s="40"/>
      <c r="H62" s="36"/>
      <c r="I62" s="37"/>
      <c r="J62" s="39"/>
      <c r="K62" s="39"/>
      <c r="L62" s="39"/>
      <c r="M62" s="39"/>
      <c r="N62" s="40"/>
    </row>
    <row r="63" spans="1:14" s="29" customFormat="1" ht="20.25">
      <c r="A63" s="30"/>
      <c r="B63" s="31">
        <v>1710</v>
      </c>
      <c r="C63" s="34" t="s">
        <v>74</v>
      </c>
      <c r="D63" s="39">
        <v>102200</v>
      </c>
      <c r="E63" s="34"/>
      <c r="F63" s="39">
        <v>102200</v>
      </c>
      <c r="G63" s="40"/>
      <c r="H63" s="36"/>
      <c r="I63" s="37"/>
      <c r="J63" s="39"/>
      <c r="K63" s="39"/>
      <c r="L63" s="39"/>
      <c r="M63" s="39"/>
      <c r="N63" s="40"/>
    </row>
    <row r="64" spans="1:14" s="29" customFormat="1" ht="20.25">
      <c r="A64" s="30"/>
      <c r="B64" s="31">
        <v>1715</v>
      </c>
      <c r="C64" s="34" t="s">
        <v>105</v>
      </c>
      <c r="D64" s="39">
        <v>21348</v>
      </c>
      <c r="E64" s="34"/>
      <c r="F64" s="39">
        <v>21348</v>
      </c>
      <c r="G64" s="40"/>
      <c r="H64" s="36"/>
      <c r="I64" s="37"/>
      <c r="J64" s="39"/>
      <c r="K64" s="39"/>
      <c r="L64" s="39"/>
      <c r="M64" s="39"/>
      <c r="N64" s="40"/>
    </row>
    <row r="65" spans="1:14" s="29" customFormat="1" ht="20.25">
      <c r="A65" s="30"/>
      <c r="B65" s="31">
        <v>1785</v>
      </c>
      <c r="C65" s="34" t="s">
        <v>75</v>
      </c>
      <c r="D65" s="39">
        <v>-48261</v>
      </c>
      <c r="E65" s="34"/>
      <c r="F65" s="39">
        <v>-42016</v>
      </c>
      <c r="G65" s="40"/>
      <c r="H65" s="36"/>
      <c r="I65" s="37"/>
      <c r="J65" s="39"/>
      <c r="K65" s="39"/>
      <c r="L65" s="39"/>
      <c r="M65" s="39"/>
      <c r="N65" s="40"/>
    </row>
    <row r="66" spans="1:14" s="29" customFormat="1" ht="20.25">
      <c r="A66" s="30"/>
      <c r="B66" s="31"/>
      <c r="C66" s="34"/>
      <c r="D66" s="34"/>
      <c r="E66" s="34"/>
      <c r="F66" s="34"/>
      <c r="G66" s="40"/>
      <c r="H66" s="36"/>
      <c r="I66" s="37"/>
      <c r="J66" s="39"/>
      <c r="K66" s="39"/>
      <c r="L66" s="39"/>
      <c r="M66" s="39"/>
      <c r="N66" s="40"/>
    </row>
    <row r="67" spans="1:14" s="29" customFormat="1" ht="21">
      <c r="A67" s="30"/>
      <c r="B67" s="31">
        <v>19</v>
      </c>
      <c r="C67" s="32" t="s">
        <v>33</v>
      </c>
      <c r="D67" s="33">
        <f>SUM(D69:D76)</f>
        <v>176545643</v>
      </c>
      <c r="E67" s="34"/>
      <c r="F67" s="33">
        <f>SUM(F69:F76)</f>
        <v>176310966</v>
      </c>
      <c r="G67" s="40"/>
      <c r="H67" s="36"/>
      <c r="I67" s="37"/>
      <c r="J67" s="39"/>
      <c r="K67" s="39"/>
      <c r="L67" s="39"/>
      <c r="M67" s="39"/>
      <c r="N67" s="40"/>
    </row>
    <row r="68" spans="1:14" s="29" customFormat="1" ht="21">
      <c r="A68" s="30"/>
      <c r="B68" s="31"/>
      <c r="C68" s="32"/>
      <c r="D68" s="33"/>
      <c r="E68" s="34"/>
      <c r="F68" s="33"/>
      <c r="G68" s="40"/>
      <c r="H68" s="36"/>
      <c r="I68" s="37"/>
      <c r="J68" s="39"/>
      <c r="K68" s="39"/>
      <c r="L68" s="39"/>
      <c r="M68" s="39"/>
      <c r="N68" s="40"/>
    </row>
    <row r="69" spans="1:14" s="29" customFormat="1" ht="20.25">
      <c r="A69" s="30"/>
      <c r="B69" s="31">
        <v>1905</v>
      </c>
      <c r="C69" s="34" t="s">
        <v>86</v>
      </c>
      <c r="D69" s="39">
        <v>929740</v>
      </c>
      <c r="E69" s="34"/>
      <c r="F69" s="39">
        <v>660264</v>
      </c>
      <c r="G69" s="42"/>
      <c r="H69" s="36"/>
      <c r="I69" s="37"/>
      <c r="J69" s="39"/>
      <c r="K69" s="39"/>
      <c r="L69" s="39"/>
      <c r="M69" s="39"/>
      <c r="N69" s="40"/>
    </row>
    <row r="70" spans="1:14" s="29" customFormat="1" ht="20.25">
      <c r="A70" s="30"/>
      <c r="B70" s="31">
        <v>1915</v>
      </c>
      <c r="C70" s="34" t="s">
        <v>88</v>
      </c>
      <c r="D70" s="39">
        <v>1403469</v>
      </c>
      <c r="E70" s="34">
        <v>0</v>
      </c>
      <c r="F70" s="39">
        <v>1570232</v>
      </c>
      <c r="G70" s="42"/>
      <c r="H70" s="36"/>
      <c r="I70" s="37"/>
      <c r="J70" s="39"/>
      <c r="K70" s="39"/>
      <c r="L70" s="39"/>
      <c r="M70" s="39"/>
      <c r="N70" s="40"/>
    </row>
    <row r="71" spans="1:14" s="29" customFormat="1" ht="22.5" customHeight="1">
      <c r="A71" s="30"/>
      <c r="B71" s="31">
        <v>1920</v>
      </c>
      <c r="C71" s="34" t="s">
        <v>76</v>
      </c>
      <c r="D71" s="39">
        <v>497964</v>
      </c>
      <c r="E71" s="34"/>
      <c r="F71" s="39">
        <v>497963</v>
      </c>
      <c r="G71" s="42"/>
      <c r="H71" s="36"/>
      <c r="I71" s="37"/>
      <c r="J71" s="39"/>
      <c r="K71" s="39"/>
      <c r="L71" s="39"/>
      <c r="M71" s="39"/>
      <c r="N71" s="40"/>
    </row>
    <row r="72" spans="1:14" s="29" customFormat="1" ht="22.5" customHeight="1">
      <c r="A72" s="30"/>
      <c r="B72" s="31">
        <v>1925</v>
      </c>
      <c r="C72" s="34" t="s">
        <v>77</v>
      </c>
      <c r="D72" s="39">
        <v>-261415</v>
      </c>
      <c r="E72" s="34"/>
      <c r="F72" s="39">
        <v>-223577</v>
      </c>
      <c r="G72" s="42"/>
      <c r="H72" s="36"/>
      <c r="I72" s="37"/>
      <c r="J72" s="39"/>
      <c r="K72" s="39"/>
      <c r="L72" s="39"/>
      <c r="M72" s="39"/>
      <c r="N72" s="40"/>
    </row>
    <row r="73" spans="1:14" s="29" customFormat="1" ht="22.5" customHeight="1">
      <c r="A73" s="30"/>
      <c r="B73" s="31">
        <v>1960</v>
      </c>
      <c r="C73" s="34" t="s">
        <v>59</v>
      </c>
      <c r="D73" s="39">
        <v>2728230</v>
      </c>
      <c r="E73" s="34"/>
      <c r="F73" s="39">
        <v>2452263</v>
      </c>
      <c r="G73" s="42"/>
      <c r="H73" s="36"/>
      <c r="I73" s="37"/>
      <c r="J73" s="39"/>
      <c r="K73" s="39"/>
      <c r="L73" s="39"/>
      <c r="M73" s="39"/>
      <c r="N73" s="40"/>
    </row>
    <row r="74" spans="1:14" s="29" customFormat="1" ht="22.5" customHeight="1">
      <c r="A74" s="30"/>
      <c r="B74" s="31">
        <v>1970</v>
      </c>
      <c r="C74" s="34" t="s">
        <v>34</v>
      </c>
      <c r="D74" s="39">
        <v>7269490</v>
      </c>
      <c r="E74" s="34"/>
      <c r="F74" s="39">
        <v>6740071</v>
      </c>
      <c r="G74" s="42"/>
      <c r="H74" s="36"/>
      <c r="I74" s="37"/>
      <c r="J74" s="39"/>
      <c r="K74" s="39"/>
      <c r="L74" s="39"/>
      <c r="M74" s="39"/>
      <c r="N74" s="40"/>
    </row>
    <row r="75" spans="1:14" s="29" customFormat="1" ht="22.5" customHeight="1">
      <c r="A75" s="30"/>
      <c r="B75" s="31">
        <v>1975</v>
      </c>
      <c r="C75" s="34" t="s">
        <v>58</v>
      </c>
      <c r="D75" s="39">
        <v>-6273736</v>
      </c>
      <c r="E75" s="34"/>
      <c r="F75" s="39">
        <v>-5638151</v>
      </c>
      <c r="G75" s="42"/>
      <c r="H75" s="36"/>
      <c r="I75" s="37"/>
      <c r="J75" s="39"/>
      <c r="K75" s="39"/>
      <c r="L75" s="39"/>
      <c r="M75" s="39"/>
      <c r="N75" s="40"/>
    </row>
    <row r="76" spans="1:14" s="29" customFormat="1" ht="22.5" customHeight="1">
      <c r="A76" s="30"/>
      <c r="B76" s="31">
        <v>1999</v>
      </c>
      <c r="C76" s="34" t="s">
        <v>99</v>
      </c>
      <c r="D76" s="39">
        <v>170251901</v>
      </c>
      <c r="E76" s="34"/>
      <c r="F76" s="39">
        <v>170251901</v>
      </c>
      <c r="G76" s="42"/>
      <c r="H76" s="36"/>
      <c r="I76" s="37"/>
      <c r="J76" s="39"/>
      <c r="K76" s="39"/>
      <c r="L76" s="39"/>
      <c r="M76" s="39"/>
      <c r="N76" s="40"/>
    </row>
    <row r="77" spans="1:14" s="29" customFormat="1" ht="22.5" customHeight="1">
      <c r="A77" s="30"/>
      <c r="B77" s="31"/>
      <c r="C77" s="34"/>
      <c r="D77" s="39"/>
      <c r="E77" s="34"/>
      <c r="F77" s="39"/>
      <c r="G77" s="40"/>
      <c r="H77" s="36"/>
      <c r="I77" s="37"/>
      <c r="J77" s="39"/>
      <c r="K77" s="39"/>
      <c r="L77" s="39"/>
      <c r="M77" s="39"/>
      <c r="N77" s="40"/>
    </row>
    <row r="78" spans="1:14" s="29" customFormat="1" ht="22.5" customHeight="1" thickBot="1">
      <c r="A78" s="30"/>
      <c r="B78" s="31"/>
      <c r="C78" s="32" t="s">
        <v>35</v>
      </c>
      <c r="D78" s="53">
        <f>SUM(D8+D34)</f>
        <v>476812880</v>
      </c>
      <c r="E78" s="34"/>
      <c r="F78" s="53">
        <f>SUM(F8+F34)</f>
        <v>435621361</v>
      </c>
      <c r="G78" s="35"/>
      <c r="H78" s="36"/>
      <c r="I78" s="37"/>
      <c r="J78" s="38" t="s">
        <v>36</v>
      </c>
      <c r="K78" s="53">
        <f>SUM(K49+K51)</f>
        <v>476812880</v>
      </c>
      <c r="L78" s="39"/>
      <c r="M78" s="53">
        <f>SUM(M49+M51)</f>
        <v>435621361</v>
      </c>
      <c r="N78" s="40"/>
    </row>
    <row r="79" spans="1:14" s="29" customFormat="1" ht="22.5" customHeight="1">
      <c r="A79" s="30"/>
      <c r="B79" s="54"/>
      <c r="C79" s="55"/>
      <c r="D79" s="27"/>
      <c r="E79" s="55"/>
      <c r="F79" s="27"/>
      <c r="G79" s="28"/>
      <c r="H79" s="25"/>
      <c r="I79" s="56"/>
      <c r="J79" s="27"/>
      <c r="K79" s="27"/>
      <c r="L79" s="27"/>
      <c r="M79" s="27"/>
      <c r="N79" s="28"/>
    </row>
    <row r="80" spans="1:14" s="29" customFormat="1" ht="22.5" customHeight="1">
      <c r="A80" s="30"/>
      <c r="B80" s="34">
        <v>8</v>
      </c>
      <c r="C80" s="32" t="s">
        <v>37</v>
      </c>
      <c r="D80" s="32">
        <v>0</v>
      </c>
      <c r="E80" s="34"/>
      <c r="F80" s="32">
        <v>0</v>
      </c>
      <c r="G80" s="40"/>
      <c r="H80" s="36">
        <v>9</v>
      </c>
      <c r="I80" s="37"/>
      <c r="J80" s="38" t="s">
        <v>38</v>
      </c>
      <c r="K80" s="57">
        <v>0</v>
      </c>
      <c r="L80" s="39"/>
      <c r="M80" s="57">
        <v>0</v>
      </c>
      <c r="N80" s="40"/>
    </row>
    <row r="81" spans="1:14" s="29" customFormat="1" ht="22.5" customHeight="1">
      <c r="A81" s="30"/>
      <c r="B81" s="34">
        <v>81</v>
      </c>
      <c r="C81" s="34" t="s">
        <v>107</v>
      </c>
      <c r="D81" s="34">
        <v>0</v>
      </c>
      <c r="E81" s="34"/>
      <c r="F81" s="34">
        <v>700</v>
      </c>
      <c r="G81" s="40"/>
      <c r="H81" s="36"/>
      <c r="I81" s="37"/>
      <c r="J81" s="39"/>
      <c r="K81" s="39"/>
      <c r="L81" s="39"/>
      <c r="M81" s="39"/>
      <c r="N81" s="40"/>
    </row>
    <row r="82" spans="1:14" s="29" customFormat="1" ht="22.5" customHeight="1">
      <c r="A82" s="30"/>
      <c r="B82" s="34">
        <v>83</v>
      </c>
      <c r="C82" s="34" t="s">
        <v>39</v>
      </c>
      <c r="D82" s="39">
        <v>1870081</v>
      </c>
      <c r="E82" s="34"/>
      <c r="F82" s="39">
        <v>1821519</v>
      </c>
      <c r="G82" s="40"/>
      <c r="H82" s="36">
        <v>91</v>
      </c>
      <c r="I82" s="37"/>
      <c r="J82" s="39" t="s">
        <v>40</v>
      </c>
      <c r="K82" s="39">
        <v>1034</v>
      </c>
      <c r="L82" s="39"/>
      <c r="M82" s="39">
        <v>6334</v>
      </c>
      <c r="N82" s="40"/>
    </row>
    <row r="83" spans="1:14" s="29" customFormat="1" ht="22.5" customHeight="1">
      <c r="A83" s="30"/>
      <c r="B83" s="34">
        <v>89</v>
      </c>
      <c r="C83" s="34" t="s">
        <v>41</v>
      </c>
      <c r="D83" s="39">
        <v>-1870081</v>
      </c>
      <c r="E83" s="34"/>
      <c r="F83" s="39">
        <v>-1822219</v>
      </c>
      <c r="G83" s="40"/>
      <c r="H83" s="36">
        <v>93</v>
      </c>
      <c r="I83" s="37"/>
      <c r="J83" s="39" t="s">
        <v>48</v>
      </c>
      <c r="K83" s="39">
        <v>1596712</v>
      </c>
      <c r="L83" s="39"/>
      <c r="M83" s="39">
        <v>1596712</v>
      </c>
      <c r="N83" s="40"/>
    </row>
    <row r="84" spans="1:14" s="29" customFormat="1" ht="22.5" customHeight="1" thickBot="1">
      <c r="A84" s="45"/>
      <c r="B84" s="46"/>
      <c r="C84" s="46"/>
      <c r="D84" s="46"/>
      <c r="E84" s="46"/>
      <c r="F84" s="46"/>
      <c r="G84" s="47"/>
      <c r="H84" s="48">
        <v>99</v>
      </c>
      <c r="I84" s="49"/>
      <c r="J84" s="50" t="s">
        <v>42</v>
      </c>
      <c r="K84" s="50">
        <v>-1597746</v>
      </c>
      <c r="L84" s="50"/>
      <c r="M84" s="50">
        <v>-1603046</v>
      </c>
      <c r="N84" s="47"/>
    </row>
    <row r="85" spans="1:14" s="29" customFormat="1" ht="20.25">
      <c r="A85" s="20"/>
      <c r="B85" s="55"/>
      <c r="C85" s="55"/>
      <c r="D85" s="55"/>
      <c r="E85" s="55"/>
      <c r="F85" s="55"/>
      <c r="G85" s="55"/>
      <c r="H85" s="64"/>
      <c r="I85" s="56"/>
      <c r="J85" s="27"/>
      <c r="K85" s="27"/>
      <c r="L85" s="27"/>
      <c r="M85" s="27"/>
      <c r="N85" s="28"/>
    </row>
    <row r="86" spans="1:14" s="29" customFormat="1" ht="20.25">
      <c r="A86" s="30"/>
      <c r="B86" s="34"/>
      <c r="C86" s="34"/>
      <c r="D86" s="34"/>
      <c r="E86" s="34"/>
      <c r="F86" s="34"/>
      <c r="G86" s="34"/>
      <c r="H86" s="37"/>
      <c r="I86" s="37"/>
      <c r="J86" s="39"/>
      <c r="K86" s="39"/>
      <c r="L86" s="39"/>
      <c r="M86" s="39"/>
      <c r="N86" s="40"/>
    </row>
    <row r="87" spans="1:14" s="29" customFormat="1" ht="20.25">
      <c r="A87" s="1"/>
      <c r="B87"/>
      <c r="C87"/>
      <c r="D87"/>
      <c r="E87"/>
      <c r="F87"/>
      <c r="G87"/>
      <c r="H87" s="37"/>
      <c r="I87" s="37"/>
      <c r="J87" s="39"/>
      <c r="K87" s="39"/>
      <c r="L87" s="39"/>
      <c r="M87" s="39"/>
      <c r="N87" s="40"/>
    </row>
    <row r="88" spans="1:14" s="29" customFormat="1" ht="20.25">
      <c r="A88" s="1"/>
      <c r="B88"/>
      <c r="C88"/>
      <c r="D88"/>
      <c r="E88"/>
      <c r="F88"/>
      <c r="G88"/>
      <c r="H88"/>
      <c r="I88"/>
      <c r="J88"/>
      <c r="K88"/>
      <c r="L88"/>
      <c r="M88"/>
      <c r="N88" s="2"/>
    </row>
    <row r="89" spans="1:14" s="29" customFormat="1" ht="20.25">
      <c r="A89" s="1"/>
      <c r="B89"/>
      <c r="C89" s="51" t="s">
        <v>3</v>
      </c>
      <c r="D89"/>
      <c r="E89"/>
      <c r="F89"/>
      <c r="G89"/>
      <c r="H89"/>
      <c r="I89"/>
      <c r="J89" s="51" t="s">
        <v>5</v>
      </c>
      <c r="K89"/>
      <c r="L89"/>
      <c r="M89"/>
      <c r="N89" s="2"/>
    </row>
    <row r="90" spans="1:14" s="29" customFormat="1" ht="20.25">
      <c r="A90" s="1"/>
      <c r="B90"/>
      <c r="C90" s="51" t="s">
        <v>45</v>
      </c>
      <c r="D90"/>
      <c r="E90"/>
      <c r="F90"/>
      <c r="G90"/>
      <c r="H90"/>
      <c r="I90"/>
      <c r="J90" s="51" t="s">
        <v>71</v>
      </c>
      <c r="K90"/>
      <c r="L90"/>
      <c r="M90"/>
      <c r="N90" s="2"/>
    </row>
    <row r="91" spans="1:14" s="29" customFormat="1" ht="20.25">
      <c r="A91" s="1"/>
      <c r="B91"/>
      <c r="C91" s="51" t="s">
        <v>46</v>
      </c>
      <c r="D91"/>
      <c r="E91"/>
      <c r="F91"/>
      <c r="G91"/>
      <c r="H91"/>
      <c r="I91"/>
      <c r="J91" s="51" t="s">
        <v>72</v>
      </c>
      <c r="K91"/>
      <c r="L91"/>
      <c r="M91"/>
      <c r="N91" s="2"/>
    </row>
    <row r="92" spans="1:14" s="29" customFormat="1" ht="20.25">
      <c r="A92" s="1"/>
      <c r="B92"/>
      <c r="C92" s="51"/>
      <c r="D92"/>
      <c r="E92"/>
      <c r="F92"/>
      <c r="G92"/>
      <c r="H92"/>
      <c r="I92"/>
      <c r="J92" s="3"/>
      <c r="K92"/>
      <c r="L92"/>
      <c r="M92"/>
      <c r="N92" s="2"/>
    </row>
    <row r="93" spans="1:14" ht="12.75">
      <c r="A93" s="1"/>
      <c r="N93" s="2"/>
    </row>
    <row r="94" spans="1:14" ht="15">
      <c r="A94" s="1"/>
      <c r="J94" s="51"/>
      <c r="N94" s="2"/>
    </row>
    <row r="95" spans="1:14" ht="15">
      <c r="A95" s="1"/>
      <c r="C95" s="51" t="s">
        <v>110</v>
      </c>
      <c r="J95" s="51" t="s">
        <v>64</v>
      </c>
      <c r="N95" s="2"/>
    </row>
    <row r="96" spans="1:14" ht="15">
      <c r="A96" s="1"/>
      <c r="C96" s="51" t="s">
        <v>111</v>
      </c>
      <c r="J96" s="51" t="s">
        <v>4</v>
      </c>
      <c r="N96" s="2"/>
    </row>
    <row r="97" spans="1:14" ht="12.75">
      <c r="A97" s="1"/>
      <c r="N97" s="2"/>
    </row>
    <row r="98" spans="1:14" ht="13.5" thickBot="1">
      <c r="A98" s="58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60"/>
    </row>
    <row r="99" spans="8:14" ht="12.75">
      <c r="H99" s="4"/>
      <c r="I99" s="4"/>
      <c r="J99" s="4"/>
      <c r="K99" s="4"/>
      <c r="L99" s="4"/>
      <c r="M99" s="4"/>
      <c r="N99" s="4"/>
    </row>
  </sheetData>
  <sheetProtection/>
  <printOptions horizontalCentered="1"/>
  <pageMargins left="0.35433070866141736" right="0" top="1.5748031496062993" bottom="1.1811023622047245" header="0" footer="0"/>
  <pageSetup horizontalDpi="600" verticalDpi="600" orientation="portrait" paperSize="120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2013-02-15T14:24:12Z</cp:lastPrinted>
  <dcterms:created xsi:type="dcterms:W3CDTF">1998-11-09T13:40:45Z</dcterms:created>
  <dcterms:modified xsi:type="dcterms:W3CDTF">2013-02-18T15:43:44Z</dcterms:modified>
  <cp:category/>
  <cp:version/>
  <cp:contentType/>
  <cp:contentStatus/>
</cp:coreProperties>
</file>