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45" windowWidth="9720" windowHeight="6570" activeTab="0"/>
  </bookViews>
  <sheets>
    <sheet name="ANEXO 2" sheetId="1" r:id="rId1"/>
  </sheets>
  <externalReferences>
    <externalReference r:id="rId4"/>
  </externalReference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<sst xmlns="http://schemas.openxmlformats.org/spreadsheetml/2006/main" count="123" uniqueCount="117">
  <si>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</si>
  <si>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</si>
  <si>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</si>
  <si>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</si>
  <si>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</si>
  <si>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</si>
  <si>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</si>
  <si>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</si>
  <si>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</si>
  <si>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</si>
  <si>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</si>
  <si>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</si>
  <si>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</si>
  <si>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</si>
  <si>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</si>
  <si>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</si>
  <si>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</si>
  <si>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</si>
  <si>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</si>
  <si>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</si>
  <si>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</si>
  <si>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</si>
  <si>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</si>
  <si>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</si>
  <si>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</si>
  <si>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</si>
  <si>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</si>
  <si>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</si>
  <si>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</si>
  <si>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</si>
  <si>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</si>
  <si>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</si>
  <si>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</si>
  <si>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</si>
  <si>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</si>
  <si>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</si>
  <si>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</si>
  <si>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</si>
  <si>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</si>
  <si>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</si>
  <si>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</si>
  <si>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</si>
  <si>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</si>
  <si>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</si>
  <si>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</si>
  <si>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</si>
  <si>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</si>
  <si>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</si>
  <si>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</si>
  <si>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</si>
  <si>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</si>
  <si>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</si>
  <si>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</si>
  <si>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</si>
  <si>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</si>
  <si>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</si>
  <si>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</si>
  <si>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</si>
  <si>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</si>
  <si>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</si>
  <si>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</si>
  <si>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</si>
  <si>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</si>
  <si>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</si>
  <si>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</si>
  <si>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</si>
  <si>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</si>
  <si>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</si>
  <si>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</si>
  <si>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</si>
  <si>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</si>
  <si>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</si>
  <si>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</si>
  <si>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</si>
  <si>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</si>
  <si>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</si>
  <si>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</si>
  <si>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</si>
  <si>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</si>
  <si>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</si>
  <si>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</si>
  <si>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</si>
  <si>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</si>
  <si>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</si>
  <si>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</si>
  <si>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</si>
  <si>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</si>
  <si>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</si>
  <si>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</si>
  <si>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</si>
  <si>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</si>
  <si>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</si>
  <si>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</si>
  <si>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</si>
  <si>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</si>
  <si>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</si>
  <si>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</si>
  <si>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</si>
  <si>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</si>
  <si>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</si>
  <si>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</si>
  <si>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</si>
  <si>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</si>
  <si>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</si>
  <si>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</si>
  <si>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</si>
  <si>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</si>
  <si>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</si>
  <si>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</si>
  <si>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</si>
  <si>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</si>
  <si>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</si>
  <si>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LILIANA PATRICIA CORREA T.</t>
  </si>
  <si>
    <t>T.P. 91410-T</t>
  </si>
  <si>
    <t>*</t>
  </si>
  <si>
    <t>Al 31 DE DICIEMBRE DE 2.013</t>
  </si>
  <si>
    <t>Fondos en Transito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</si>
</sst>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4%20DICIEMB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4"/>
    </sheetNames>
    <sheetDataSet>
      <sheetData sheetId="0">
        <row r="82">
          <cell r="E82">
            <v>37589397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5" zoomScaleNormal="85" zoomScalePageLayoutView="0" workbookViewId="0" topLeftCell="A49">
      <selection activeCell="K63" sqref="K63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.7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.75">
      <c r="A4" s="52" t="s">
        <v>115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156429179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33071406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81019765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15736993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0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15422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82</v>
      </c>
      <c r="D12" s="39">
        <v>80611307</v>
      </c>
      <c r="E12" s="39"/>
      <c r="F12" s="39">
        <v>47079920</v>
      </c>
      <c r="G12" s="42"/>
      <c r="H12" s="36">
        <v>2422</v>
      </c>
      <c r="I12" s="37"/>
      <c r="J12" s="39" t="s">
        <v>99</v>
      </c>
      <c r="K12" s="39">
        <v>0</v>
      </c>
      <c r="L12" s="39"/>
      <c r="M12" s="39">
        <v>26297</v>
      </c>
      <c r="N12" s="40"/>
    </row>
    <row r="13" spans="1:14" s="29" customFormat="1" ht="22.5" customHeight="1">
      <c r="A13" s="30"/>
      <c r="B13" s="31">
        <v>1120</v>
      </c>
      <c r="C13" s="34" t="s">
        <v>116</v>
      </c>
      <c r="D13" s="39">
        <v>408458</v>
      </c>
      <c r="E13" s="39"/>
      <c r="F13" s="39"/>
      <c r="G13" s="42"/>
      <c r="H13" s="36">
        <v>2425</v>
      </c>
      <c r="I13" s="37"/>
      <c r="J13" s="39" t="s">
        <v>15</v>
      </c>
      <c r="K13" s="39">
        <v>15313019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98</v>
      </c>
      <c r="K14" s="39">
        <v>390552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38767293</v>
      </c>
      <c r="E15" s="39"/>
      <c r="F15" s="33">
        <f>SUM(F16:F18)</f>
        <v>0</v>
      </c>
      <c r="G15" s="42"/>
      <c r="H15" s="36">
        <v>2440</v>
      </c>
      <c r="I15" s="37"/>
      <c r="J15" s="39" t="s">
        <v>107</v>
      </c>
      <c r="K15" s="39">
        <v>0</v>
      </c>
      <c r="L15" s="39"/>
      <c r="M15" s="39">
        <v>207</v>
      </c>
      <c r="N15" s="40"/>
    </row>
    <row r="16" spans="1:14" s="29" customFormat="1" ht="22.5" customHeight="1">
      <c r="A16" s="30"/>
      <c r="B16" s="31">
        <v>1201</v>
      </c>
      <c r="C16" s="34" t="s">
        <v>106</v>
      </c>
      <c r="D16" s="39">
        <v>38767293</v>
      </c>
      <c r="E16" s="39"/>
      <c r="F16" s="39"/>
      <c r="G16" s="42"/>
      <c r="H16" s="36">
        <v>2460</v>
      </c>
      <c r="I16" s="37"/>
      <c r="J16" s="39" t="s">
        <v>104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110</v>
      </c>
      <c r="D17" s="65">
        <v>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8299582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3148723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4258337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89</v>
      </c>
      <c r="D22" s="39">
        <v>1084001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169095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3454387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-666238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1692109</v>
      </c>
      <c r="L25" s="39"/>
      <c r="M25" s="39">
        <v>1275579</v>
      </c>
      <c r="N25" s="40" t="s">
        <v>114</v>
      </c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100</v>
      </c>
      <c r="K26" s="39">
        <v>1456614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80</v>
      </c>
      <c r="K29" s="33">
        <f>SUM(K30+K31)</f>
        <v>714750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81</v>
      </c>
      <c r="K30" s="39">
        <v>714750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4" s="29" customFormat="1" ht="22.5" customHeight="1">
      <c r="A32" s="30"/>
      <c r="B32" s="62">
        <v>19</v>
      </c>
      <c r="C32" s="32" t="s">
        <v>67</v>
      </c>
      <c r="D32" s="63">
        <f>SUM(D33:D34)</f>
        <v>28342539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13470940</v>
      </c>
      <c r="L32" s="38"/>
      <c r="M32" s="33">
        <f>SUM(M34:M35)</f>
        <v>7954582</v>
      </c>
      <c r="N32" s="40"/>
    </row>
    <row r="33" spans="1:14" s="29" customFormat="1" ht="22.5" customHeight="1">
      <c r="A33" s="30"/>
      <c r="B33" s="31">
        <v>1901</v>
      </c>
      <c r="C33" s="34" t="s">
        <v>95</v>
      </c>
      <c r="D33" s="39">
        <v>28174263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168276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553640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90</v>
      </c>
      <c r="K35" s="39">
        <v>12917300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371166347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16689932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87</v>
      </c>
      <c r="D38" s="38">
        <f>SUM(D39:D40)</f>
        <v>120277501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101</v>
      </c>
      <c r="K38" s="33">
        <f>SUM(K39)</f>
        <v>2024722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91</v>
      </c>
      <c r="D39" s="39">
        <v>119539414</v>
      </c>
      <c r="E39" s="39"/>
      <c r="F39" s="39">
        <v>185147081</v>
      </c>
      <c r="G39" s="35"/>
      <c r="H39" s="36">
        <v>2307</v>
      </c>
      <c r="I39" s="37"/>
      <c r="J39" s="39" t="s">
        <v>102</v>
      </c>
      <c r="K39" s="39">
        <v>2024722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88</v>
      </c>
      <c r="D40" s="61">
        <v>738087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92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93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94</v>
      </c>
      <c r="D44" s="39">
        <v>491486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96</v>
      </c>
      <c r="D45" s="39">
        <v>-491486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0.25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14665210</v>
      </c>
      <c r="L46" s="39"/>
      <c r="M46" s="33">
        <f>SUM(M47:M50)</f>
        <v>13014001</v>
      </c>
      <c r="N46" s="40"/>
    </row>
    <row r="47" spans="1:14" s="29" customFormat="1" ht="20.25">
      <c r="A47" s="30"/>
      <c r="B47" s="31">
        <v>16</v>
      </c>
      <c r="C47" s="32" t="s">
        <v>23</v>
      </c>
      <c r="D47" s="33">
        <f>SUM(D48:D62)</f>
        <v>67643402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2174305</v>
      </c>
      <c r="L47" s="39"/>
      <c r="M47" s="39">
        <v>2061402</v>
      </c>
      <c r="N47" s="40"/>
    </row>
    <row r="48" spans="1:15" s="29" customFormat="1" ht="22.5" customHeight="1">
      <c r="A48" s="30"/>
      <c r="B48" s="31">
        <v>1605</v>
      </c>
      <c r="C48" s="34" t="s">
        <v>25</v>
      </c>
      <c r="D48" s="39">
        <v>18002931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12371230</v>
      </c>
      <c r="L48" s="39"/>
      <c r="M48" s="39">
        <v>10835449</v>
      </c>
      <c r="N48" s="40"/>
      <c r="O48" s="29" t="s">
        <v>114</v>
      </c>
    </row>
    <row r="49" spans="1:14" s="29" customFormat="1" ht="22.5" customHeight="1">
      <c r="A49" s="30"/>
      <c r="B49" s="31">
        <v>1615</v>
      </c>
      <c r="C49" s="34" t="s">
        <v>52</v>
      </c>
      <c r="D49" s="39">
        <v>819191</v>
      </c>
      <c r="E49" s="39"/>
      <c r="F49" s="39">
        <v>3144535</v>
      </c>
      <c r="G49" s="42"/>
      <c r="H49" s="36">
        <v>2790</v>
      </c>
      <c r="I49" s="37"/>
      <c r="J49" s="39" t="s">
        <v>78</v>
      </c>
      <c r="K49" s="39">
        <v>119675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76</v>
      </c>
      <c r="D50" s="39">
        <v>58671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346090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49761338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48017983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477834188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1837767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5340168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477834188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77</v>
      </c>
      <c r="D56" s="39">
        <v>22109844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257632477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753912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f>+'[1]ANEXO 4'!$E$82</f>
        <v>37589397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15437675</v>
      </c>
      <c r="E58" s="39"/>
      <c r="F58" s="39">
        <v>15564796</v>
      </c>
      <c r="G58" s="42"/>
      <c r="H58" s="36">
        <v>3235</v>
      </c>
      <c r="I58" s="37"/>
      <c r="J58" s="39" t="s">
        <v>79</v>
      </c>
      <c r="K58" s="39">
        <v>11776325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111</v>
      </c>
      <c r="K59" s="39">
        <v>2995084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85</v>
      </c>
      <c r="D60" s="39">
        <v>9420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173649617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-42096287</v>
      </c>
      <c r="E61" s="34"/>
      <c r="F61" s="39">
        <v>-38202419</v>
      </c>
      <c r="G61" s="42"/>
      <c r="H61" s="36">
        <v>3270</v>
      </c>
      <c r="I61" s="37"/>
      <c r="J61" s="39" t="s">
        <v>83</v>
      </c>
      <c r="K61" s="39">
        <v>-5808712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71</v>
      </c>
      <c r="D64" s="38">
        <f>SUM(D65:D67)</f>
        <v>67906</v>
      </c>
      <c r="E64" s="34"/>
      <c r="F64" s="38">
        <f>SUM(F65:F67)</f>
        <v>74720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72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103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73</v>
      </c>
      <c r="D67" s="39">
        <v>-55642</v>
      </c>
      <c r="E67" s="34"/>
      <c r="F67" s="39">
        <v>-48828</v>
      </c>
      <c r="G67" s="40" t="s">
        <v>114</v>
      </c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</v>
      </c>
      <c r="C69" s="32" t="s">
        <v>33</v>
      </c>
      <c r="D69" s="33">
        <f>SUM(D71:D78)</f>
        <v>183177538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84</v>
      </c>
      <c r="D71" s="39">
        <v>585900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86</v>
      </c>
      <c r="D72" s="39">
        <v>955435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74</v>
      </c>
      <c r="D73" s="39">
        <v>803379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75</v>
      </c>
      <c r="D74" s="39">
        <v>-285925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2822851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11607215</v>
      </c>
      <c r="E76" s="34"/>
      <c r="F76" s="39">
        <v>10396441</v>
      </c>
      <c r="G76" s="42" t="s">
        <v>114</v>
      </c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-6960934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97</v>
      </c>
      <c r="D78" s="39">
        <v>173649617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527595526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527595526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f>SUM(D83:D85)</f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f>SUM(K84:K86)</f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105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21831223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161097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-21831223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-1757809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9"/>
      <c r="E88" s="34"/>
      <c r="F88" s="34"/>
      <c r="G88" s="34"/>
      <c r="H88" s="37"/>
      <c r="I88" s="37"/>
      <c r="J88" s="39"/>
      <c r="K88" s="39">
        <f>+K80-D80</f>
        <v>0</v>
      </c>
      <c r="L88" s="39"/>
      <c r="M88" s="39"/>
      <c r="N88" s="40"/>
    </row>
    <row r="89" spans="1:14" s="29" customFormat="1" ht="20.25">
      <c r="A89" s="1"/>
      <c r="B89"/>
      <c r="C89"/>
      <c r="D89"/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112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3" t="s">
        <v>113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.75">
      <c r="A96" s="1"/>
      <c r="J96" s="51"/>
      <c r="N96" s="2"/>
    </row>
    <row r="97" spans="1:14" ht="15.75">
      <c r="A97" s="1"/>
      <c r="C97" s="51" t="s">
        <v>108</v>
      </c>
      <c r="J97" s="51" t="s">
        <v>64</v>
      </c>
      <c r="N97" s="2"/>
    </row>
    <row r="98" spans="1:14" ht="15.75">
      <c r="A98" s="1"/>
      <c r="C98" s="51" t="s">
        <v>109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3779527559055118" bottom="0.7874015748031497" header="0" footer="0"/>
  <pageSetup horizontalDpi="600" verticalDpi="600" orientation="portrait" paperSize="123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2014-02-06T20:11:25Z</cp:lastPrinted>
  <dcterms:created xsi:type="dcterms:W3CDTF">1998-11-09T13:40:45Z</dcterms:created>
  <dcterms:modified xsi:type="dcterms:W3CDTF">2014-02-24T15:52:00Z</dcterms:modified>
  <cp:category/>
  <cp:version/>
  <cp:contentType/>
  <cp:contentStatus/>
</cp:coreProperties>
</file>